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fileSharing readOnlyRecommended="1"/>
  <workbookPr defaultThemeVersion="166925"/>
  <mc:AlternateContent xmlns:mc="http://schemas.openxmlformats.org/markup-compatibility/2006">
    <mc:Choice Requires="x15">
      <x15ac:absPath xmlns:x15ac="http://schemas.microsoft.com/office/spreadsheetml/2010/11/ac" url="/Users/echartier/Documents/Travaux Chapo/•1• Agence/SarlJacquesMoreau/Internet/V2023_GeophileJardins/03_EIntegres/Commande/"/>
    </mc:Choice>
  </mc:AlternateContent>
  <xr:revisionPtr revIDLastSave="0" documentId="8_{4AEDE775-BBB6-DB48-9436-9A208A85131B}" xr6:coauthVersionLast="36" xr6:coauthVersionMax="36" xr10:uidLastSave="{00000000-0000-0000-0000-000000000000}"/>
  <bookViews>
    <workbookView xWindow="2020" yWindow="2300" windowWidth="32380" windowHeight="25900" xr2:uid="{C26EE8E4-4519-7F41-B49E-9A130333BD61}"/>
  </bookViews>
  <sheets>
    <sheet name="Feuil1" sheetId="1" r:id="rId1"/>
  </sheets>
  <definedNames>
    <definedName name="_xlnm.Print_Area" localSheetId="0">Feuil1!$A$1:$S$65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8" i="1" l="1"/>
  <c r="K56" i="1"/>
  <c r="R56" i="1"/>
  <c r="Q56" i="1" s="1"/>
  <c r="N56" i="1"/>
  <c r="M56" i="1" s="1"/>
  <c r="R55" i="1"/>
  <c r="Q55" i="1" s="1"/>
  <c r="N55" i="1"/>
  <c r="M55" i="1" s="1"/>
  <c r="K55" i="1"/>
  <c r="R54" i="1"/>
  <c r="Q54" i="1" s="1"/>
  <c r="N54" i="1"/>
  <c r="M54" i="1" s="1"/>
  <c r="K54" i="1"/>
  <c r="R51" i="1"/>
  <c r="Q51" i="1" s="1"/>
  <c r="N51" i="1"/>
  <c r="M51" i="1" s="1"/>
  <c r="K51" i="1"/>
  <c r="R49" i="1"/>
  <c r="Q49" i="1" s="1"/>
  <c r="N49" i="1"/>
  <c r="M49" i="1" s="1"/>
  <c r="K49" i="1"/>
  <c r="R48" i="1"/>
  <c r="Q48" i="1" s="1"/>
  <c r="N48" i="1"/>
  <c r="M48" i="1" s="1"/>
  <c r="K48" i="1"/>
  <c r="R47" i="1"/>
  <c r="Q47" i="1" s="1"/>
  <c r="N47" i="1"/>
  <c r="M47" i="1" s="1"/>
  <c r="K47" i="1"/>
  <c r="R45" i="1"/>
  <c r="Q45" i="1" s="1"/>
  <c r="N45" i="1"/>
  <c r="M45" i="1" s="1"/>
  <c r="K45" i="1"/>
  <c r="R44" i="1"/>
  <c r="Q44" i="1" s="1"/>
  <c r="N44" i="1"/>
  <c r="M44" i="1" s="1"/>
  <c r="K44" i="1"/>
  <c r="R43" i="1"/>
  <c r="Q43" i="1" s="1"/>
  <c r="N43" i="1"/>
  <c r="M43" i="1" s="1"/>
  <c r="K43" i="1"/>
  <c r="R42" i="1"/>
  <c r="Q42" i="1" s="1"/>
  <c r="N42" i="1"/>
  <c r="M42" i="1" s="1"/>
  <c r="K42" i="1"/>
  <c r="N40" i="1"/>
  <c r="M40" i="1" s="1"/>
  <c r="R41" i="1"/>
  <c r="Q41" i="1" s="1"/>
  <c r="N41" i="1"/>
  <c r="M41" i="1" s="1"/>
  <c r="K41" i="1"/>
  <c r="R40" i="1"/>
  <c r="Q40" i="1" s="1"/>
  <c r="K40" i="1"/>
  <c r="R39" i="1"/>
  <c r="Q39" i="1" s="1"/>
  <c r="N39" i="1"/>
  <c r="M39" i="1" s="1"/>
  <c r="K39" i="1"/>
  <c r="R38" i="1"/>
  <c r="Q38" i="1" s="1"/>
  <c r="N38" i="1"/>
  <c r="M38" i="1" s="1"/>
  <c r="K38" i="1"/>
  <c r="R37" i="1"/>
  <c r="Q37" i="1" s="1"/>
  <c r="N37" i="1"/>
  <c r="M37" i="1" s="1"/>
  <c r="K37" i="1"/>
  <c r="R36" i="1"/>
  <c r="Q36" i="1" s="1"/>
  <c r="N36" i="1"/>
  <c r="M36" i="1" s="1"/>
  <c r="K36" i="1"/>
  <c r="R35" i="1"/>
  <c r="Q35" i="1" s="1"/>
  <c r="N35" i="1"/>
  <c r="M35" i="1" s="1"/>
  <c r="K35" i="1"/>
  <c r="R34" i="1"/>
  <c r="Q34" i="1" s="1"/>
  <c r="N34" i="1"/>
  <c r="M34" i="1" s="1"/>
  <c r="K34" i="1"/>
  <c r="R33" i="1"/>
  <c r="Q33" i="1" s="1"/>
  <c r="N33" i="1"/>
  <c r="M33" i="1" s="1"/>
  <c r="K33" i="1"/>
  <c r="R32" i="1"/>
  <c r="Q32" i="1" s="1"/>
  <c r="N32" i="1"/>
  <c r="M32" i="1" s="1"/>
  <c r="K32" i="1"/>
  <c r="R31" i="1"/>
  <c r="Q31" i="1" s="1"/>
  <c r="N31" i="1"/>
  <c r="M31" i="1" s="1"/>
  <c r="K31" i="1"/>
  <c r="R30" i="1"/>
  <c r="Q30" i="1" s="1"/>
  <c r="N30" i="1"/>
  <c r="M30" i="1" s="1"/>
  <c r="K30" i="1"/>
  <c r="R29" i="1"/>
  <c r="Q29" i="1" s="1"/>
  <c r="N29" i="1"/>
  <c r="M29" i="1" s="1"/>
  <c r="K29" i="1"/>
  <c r="R27" i="1"/>
  <c r="Q27" i="1" s="1"/>
  <c r="N27" i="1"/>
  <c r="M27" i="1" s="1"/>
  <c r="K27" i="1"/>
  <c r="R26" i="1"/>
  <c r="Q26" i="1" s="1"/>
  <c r="N26" i="1"/>
  <c r="M26" i="1"/>
  <c r="K26" i="1"/>
  <c r="R25" i="1"/>
  <c r="Q25" i="1"/>
  <c r="N25" i="1"/>
  <c r="M25" i="1" s="1"/>
  <c r="K25" i="1"/>
  <c r="R22" i="1"/>
  <c r="Q22" i="1" s="1"/>
  <c r="N22" i="1"/>
  <c r="M22" i="1" s="1"/>
  <c r="R23" i="1"/>
  <c r="Q23" i="1" s="1"/>
  <c r="N23" i="1"/>
  <c r="M23" i="1" s="1"/>
  <c r="K23" i="1"/>
  <c r="R21" i="1"/>
  <c r="Q21" i="1" s="1"/>
  <c r="N21" i="1"/>
  <c r="M21" i="1" s="1"/>
  <c r="K21" i="1"/>
  <c r="R19" i="1"/>
  <c r="Q19" i="1" s="1"/>
  <c r="N19" i="1"/>
  <c r="M19" i="1" s="1"/>
  <c r="K19" i="1"/>
  <c r="R17" i="1"/>
  <c r="Q17" i="1" s="1"/>
  <c r="N17" i="1"/>
  <c r="M17" i="1" s="1"/>
  <c r="K17" i="1"/>
  <c r="R16" i="1"/>
  <c r="Q16" i="1" s="1"/>
  <c r="N16" i="1"/>
  <c r="M16" i="1" s="1"/>
  <c r="K16" i="1"/>
  <c r="R15" i="1"/>
  <c r="Q15" i="1" s="1"/>
  <c r="N15" i="1"/>
  <c r="M15" i="1" s="1"/>
  <c r="K15" i="1"/>
  <c r="R14" i="1"/>
  <c r="Q14" i="1" s="1"/>
  <c r="N14" i="1"/>
  <c r="M14" i="1"/>
  <c r="K14" i="1"/>
  <c r="R12" i="1"/>
  <c r="Q12" i="1" s="1"/>
  <c r="N12" i="1"/>
  <c r="M12" i="1"/>
  <c r="R11" i="1"/>
  <c r="Q11" i="1" s="1"/>
  <c r="N11" i="1"/>
  <c r="M11" i="1" s="1"/>
  <c r="R9" i="1"/>
  <c r="Q9" i="1" s="1"/>
  <c r="R8" i="1"/>
  <c r="Q8" i="1" s="1"/>
  <c r="N9" i="1"/>
  <c r="M9" i="1"/>
  <c r="N8" i="1"/>
  <c r="M8" i="1" s="1"/>
  <c r="K9" i="1"/>
  <c r="K8" i="1"/>
  <c r="R58" i="1" l="1"/>
</calcChain>
</file>

<file path=xl/sharedStrings.xml><?xml version="1.0" encoding="utf-8"?>
<sst xmlns="http://schemas.openxmlformats.org/spreadsheetml/2006/main" count="187" uniqueCount="82">
  <si>
    <t>LAVAGOLD</t>
  </si>
  <si>
    <t>LITHOTHAMNE</t>
  </si>
  <si>
    <t>POTALGINE</t>
  </si>
  <si>
    <t>ACTIGRAINS "jardins"</t>
  </si>
  <si>
    <t>HUMATE</t>
  </si>
  <si>
    <t>HUMIGENE COMPOST</t>
  </si>
  <si>
    <t>HUMISFER TREMPAGE</t>
  </si>
  <si>
    <t>KANNE</t>
  </si>
  <si>
    <t>CARBOSEL</t>
  </si>
  <si>
    <t>ARGILIT</t>
  </si>
  <si>
    <t>BIOFALGUE</t>
  </si>
  <si>
    <t>BULBACIDE NF</t>
  </si>
  <si>
    <t>CALCICOLE NF</t>
  </si>
  <si>
    <t>CALCOMER</t>
  </si>
  <si>
    <t>CANOLA</t>
  </si>
  <si>
    <t>MOUILLANT BIOFA</t>
  </si>
  <si>
    <t>PURIN D'ORTIE</t>
  </si>
  <si>
    <t>PLANTIGEL</t>
  </si>
  <si>
    <t>SILIBRIX</t>
  </si>
  <si>
    <t>SILICUIVRE</t>
  </si>
  <si>
    <t>SILIZINC</t>
  </si>
  <si>
    <t>SOUFRE BIOFA</t>
  </si>
  <si>
    <t>HUMIGENE LACTIQUE</t>
  </si>
  <si>
    <t>HUMIGENE POUDRAGE</t>
  </si>
  <si>
    <t xml:space="preserve">LUZERNE ANNUELLE </t>
  </si>
  <si>
    <t>MINETTE</t>
  </si>
  <si>
    <t>VESCE DE HONGRIE</t>
  </si>
  <si>
    <t>RADIS A HUILE</t>
  </si>
  <si>
    <t>Enrichir le sol</t>
  </si>
  <si>
    <t>Nourrir le sol</t>
  </si>
  <si>
    <t>Amendements</t>
  </si>
  <si>
    <t>Engrais
et activateurs</t>
  </si>
  <si>
    <t>Conditionnement</t>
  </si>
  <si>
    <t>Prix unitaire</t>
  </si>
  <si>
    <t>HT</t>
  </si>
  <si>
    <t>TTC</t>
  </si>
  <si>
    <t>Seau</t>
  </si>
  <si>
    <t>kg</t>
  </si>
  <si>
    <t>Bidon</t>
  </si>
  <si>
    <t>Sac</t>
  </si>
  <si>
    <t>Soit pour 1  kg / 1 litre</t>
  </si>
  <si>
    <t>litre</t>
  </si>
  <si>
    <t>Produit</t>
  </si>
  <si>
    <t>Famille</t>
  </si>
  <si>
    <t>Commande</t>
  </si>
  <si>
    <t>Quantité</t>
  </si>
  <si>
    <t>Engrais
verts</t>
  </si>
  <si>
    <t>Boite</t>
  </si>
  <si>
    <t>Pack</t>
  </si>
  <si>
    <t>/ 40 litres</t>
  </si>
  <si>
    <t>pack(s)</t>
  </si>
  <si>
    <t>seau(x)</t>
  </si>
  <si>
    <t>bidon(s)</t>
  </si>
  <si>
    <t>sac(s)</t>
  </si>
  <si>
    <t>boite(s)</t>
  </si>
  <si>
    <t>Renforcer les 
plantes</t>
  </si>
  <si>
    <t>Bouteille</t>
  </si>
  <si>
    <t>bouteille(s)</t>
  </si>
  <si>
    <t>Produits
foliaires</t>
  </si>
  <si>
    <t>PURIN DE PRËLE</t>
  </si>
  <si>
    <t>Sceau</t>
  </si>
  <si>
    <t>Protéger les 
plantes</t>
  </si>
  <si>
    <t>Barrières
physiques</t>
  </si>
  <si>
    <t>BANDE CUIVRÉE</t>
  </si>
  <si>
    <t>Rouleau</t>
  </si>
  <si>
    <t>mètres</t>
  </si>
  <si>
    <t>PÂTE PROTECTRICE</t>
  </si>
  <si>
    <t>RUBAN EFFAROUCHEUR</t>
  </si>
  <si>
    <t>rouleau(x)</t>
  </si>
  <si>
    <t>Substance
de base</t>
  </si>
  <si>
    <t>Elevage familial</t>
  </si>
  <si>
    <t>litres</t>
  </si>
  <si>
    <t>Nombre produits</t>
  </si>
  <si>
    <t>Adresse postale</t>
  </si>
  <si>
    <t>Nom et prénom</t>
  </si>
  <si>
    <t>Courriel</t>
  </si>
  <si>
    <t>Téléphone</t>
  </si>
  <si>
    <t>Les Consorts – 71430 Grandvaux - SIRET 414 848 432 00012
Agrément BO10757 Pour distribution et conseil phytosanitaire</t>
  </si>
  <si>
    <t>GÉOPHILE JARDIN : JARDINAGE BIOLOGIQUE
COMMANDE / Tarifs 2023</t>
  </si>
  <si>
    <t>Hors</t>
  </si>
  <si>
    <t>Montant TTC
Hors frais de port</t>
  </si>
  <si>
    <r>
      <rPr>
        <b/>
        <sz val="14"/>
        <color theme="9" tint="-0.249977111117893"/>
        <rFont val="Arial"/>
        <family val="2"/>
      </rPr>
      <t>Merci d'avoir téléchartgé notre bon de commande pour commander des produits Géophile Jardin.</t>
    </r>
    <r>
      <rPr>
        <sz val="10"/>
        <color theme="1"/>
        <rFont val="Arial"/>
        <family val="2"/>
      </rPr>
      <t xml:space="preserve">
</t>
    </r>
    <r>
      <rPr>
        <b/>
        <sz val="12"/>
        <color rgb="FFFF0000"/>
        <rFont val="Arial"/>
        <family val="2"/>
      </rPr>
      <t>1 &gt;</t>
    </r>
    <r>
      <rPr>
        <sz val="12"/>
        <color theme="1"/>
        <rFont val="Arial"/>
        <family val="2"/>
      </rPr>
      <t xml:space="preserve"> Indiquez le nombre de produit que vous souhaitez commander (colonne </t>
    </r>
    <r>
      <rPr>
        <sz val="12"/>
        <color rgb="FFFF0000"/>
        <rFont val="Arial"/>
        <family val="2"/>
      </rPr>
      <t>rouge</t>
    </r>
    <r>
      <rPr>
        <sz val="12"/>
        <color theme="1"/>
        <rFont val="Arial"/>
        <family val="2"/>
      </rPr>
      <t xml:space="preserve">)
</t>
    </r>
    <r>
      <rPr>
        <b/>
        <sz val="12"/>
        <color rgb="FFFF0000"/>
        <rFont val="Arial"/>
        <family val="2"/>
      </rPr>
      <t>2 &gt;</t>
    </r>
    <r>
      <rPr>
        <sz val="12"/>
        <color theme="1"/>
        <rFont val="Arial"/>
        <family val="2"/>
      </rPr>
      <t xml:space="preserve"> N'oubliez-pas de nous préciser vos noms et coordonnées complètes (lignes </t>
    </r>
    <r>
      <rPr>
        <sz val="12"/>
        <color theme="7"/>
        <rFont val="Arial"/>
        <family val="2"/>
      </rPr>
      <t>oranges</t>
    </r>
    <r>
      <rPr>
        <sz val="12"/>
        <color theme="1"/>
        <rFont val="Arial"/>
        <family val="2"/>
      </rPr>
      <t xml:space="preserve">)
</t>
    </r>
    <r>
      <rPr>
        <b/>
        <sz val="12"/>
        <color rgb="FFFF0000"/>
        <rFont val="Arial"/>
        <family val="2"/>
      </rPr>
      <t>3 &gt;</t>
    </r>
    <r>
      <rPr>
        <sz val="12"/>
        <color theme="1"/>
        <rFont val="Arial"/>
        <family val="2"/>
      </rPr>
      <t xml:space="preserve"> Enregistrez le fichier dument rempli et envoyez-le nous par courriel (de préférence) à </t>
    </r>
    <r>
      <rPr>
        <u/>
        <sz val="12"/>
        <color theme="1"/>
        <rFont val="Arial"/>
        <family val="2"/>
      </rPr>
      <t>sarl.jmoreau@orange.fr</t>
    </r>
    <r>
      <rPr>
        <sz val="12"/>
        <color theme="1"/>
        <rFont val="Arial"/>
        <family val="2"/>
      </rPr>
      <t xml:space="preserve">
ou imprimez-le et envoyez-le à : SARL Jacques Moreau - 499, chemin des Consorts - 71430 Grandvaux
</t>
    </r>
    <r>
      <rPr>
        <b/>
        <sz val="12"/>
        <color rgb="FFFF0000"/>
        <rFont val="Arial"/>
        <family val="2"/>
      </rPr>
      <t>4 &gt;</t>
    </r>
    <r>
      <rPr>
        <sz val="12"/>
        <color rgb="FFFF0000"/>
        <rFont val="Arial"/>
        <family val="2"/>
      </rPr>
      <t xml:space="preserve"> </t>
    </r>
    <r>
      <rPr>
        <sz val="12"/>
        <color theme="1"/>
        <rFont val="Arial"/>
        <family val="2"/>
      </rPr>
      <t xml:space="preserve">Dès réception nous validerons votre commande en fonction des stocks disponibles
Nous vous adresserons par courriel le bon de commande validé incluant le montant du port (variable en fonction du poids et de la région de destination)
et vous précisant les modalités de réglement (adressage chèque et/ou RIB)
</t>
    </r>
    <r>
      <rPr>
        <b/>
        <sz val="12"/>
        <color rgb="FFFF0000"/>
        <rFont val="Arial"/>
        <family val="2"/>
      </rPr>
      <t>5 &gt;</t>
    </r>
    <r>
      <rPr>
        <sz val="12"/>
        <color theme="1"/>
        <rFont val="Arial"/>
        <family val="2"/>
      </rPr>
      <t xml:space="preserve"> A réception de votre confirmation de commande et de votre règlement (par chèque ou virement) nous expédierons vos produits
Le délais varie de 2 à 5 jours selon période de commande et tournées des transporteurs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</si>
</sst>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7" x14ac:knownFonts="1">
    <font>
      <sz val="12"/>
      <color theme="1"/>
      <name val="Calibri"/>
      <family val="2"/>
      <scheme val="minor"/>
    </font>
    <font>
      <b/>
      <sz val="10"/>
      <color theme="1"/>
      <name val="Arial"/>
      <family val="2"/>
    </font>
    <font>
      <sz val="10"/>
      <color theme="1"/>
      <name val="Arial"/>
      <family val="2"/>
    </font>
    <font>
      <sz val="10"/>
      <color rgb="FF000000"/>
      <name val="Arial"/>
      <family val="2"/>
    </font>
    <font>
      <b/>
      <sz val="10"/>
      <color rgb="FF990033"/>
      <name val="Arial"/>
      <family val="2"/>
    </font>
    <font>
      <b/>
      <sz val="10"/>
      <color rgb="FFFF0066"/>
      <name val="Arial"/>
      <family val="2"/>
    </font>
    <font>
      <b/>
      <sz val="10"/>
      <color rgb="FF006600"/>
      <name val="Arial"/>
      <family val="2"/>
    </font>
    <font>
      <sz val="10"/>
      <color rgb="FF006600"/>
      <name val="Arial"/>
      <family val="2"/>
    </font>
    <font>
      <sz val="10"/>
      <color rgb="FF990033"/>
      <name val="Arial"/>
      <family val="2"/>
    </font>
    <font>
      <sz val="10"/>
      <color rgb="FFFF0066"/>
      <name val="Arial"/>
      <family val="2"/>
    </font>
    <font>
      <b/>
      <sz val="10"/>
      <color rgb="FF000000"/>
      <name val="Arial"/>
      <family val="2"/>
    </font>
    <font>
      <i/>
      <sz val="10"/>
      <color theme="1"/>
      <name val="Arial"/>
      <family val="2"/>
    </font>
    <font>
      <i/>
      <sz val="10"/>
      <color theme="2" tint="-0.499984740745262"/>
      <name val="Arial"/>
      <family val="2"/>
    </font>
    <font>
      <b/>
      <sz val="10"/>
      <color rgb="FFFF0000"/>
      <name val="Arial"/>
      <family val="2"/>
    </font>
    <font>
      <b/>
      <sz val="12"/>
      <color theme="1"/>
      <name val="Arial"/>
      <family val="2"/>
    </font>
    <font>
      <sz val="12"/>
      <color theme="1"/>
      <name val="Arial"/>
      <family val="2"/>
    </font>
    <font>
      <b/>
      <sz val="14"/>
      <color theme="1"/>
      <name val="Arial"/>
      <family val="2"/>
    </font>
    <font>
      <b/>
      <sz val="10"/>
      <color theme="0"/>
      <name val="Arial"/>
      <family val="2"/>
    </font>
    <font>
      <i/>
      <sz val="10"/>
      <color theme="0" tint="-0.499984740745262"/>
      <name val="Arial"/>
      <family val="2"/>
    </font>
    <font>
      <b/>
      <sz val="18"/>
      <color rgb="FF006600"/>
      <name val="ITC Bookman Demi"/>
    </font>
    <font>
      <b/>
      <sz val="18"/>
      <color rgb="FF800080"/>
      <name val="Arial"/>
      <family val="2"/>
    </font>
    <font>
      <b/>
      <sz val="20"/>
      <color theme="9" tint="-0.249977111117893"/>
      <name val="Arial"/>
      <family val="2"/>
    </font>
    <font>
      <b/>
      <sz val="14"/>
      <color theme="9" tint="-0.249977111117893"/>
      <name val="Arial"/>
      <family val="2"/>
    </font>
    <font>
      <b/>
      <sz val="12"/>
      <color rgb="FFFF0000"/>
      <name val="Arial"/>
      <family val="2"/>
    </font>
    <font>
      <sz val="12"/>
      <color rgb="FFFF0000"/>
      <name val="Arial"/>
      <family val="2"/>
    </font>
    <font>
      <sz val="12"/>
      <color theme="7"/>
      <name val="Arial"/>
      <family val="2"/>
    </font>
    <font>
      <u/>
      <sz val="12"/>
      <color theme="1"/>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00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1" tint="4.9989318521683403E-2"/>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rgb="FF006600"/>
      </bottom>
      <diagonal/>
    </border>
    <border>
      <left style="medium">
        <color indexed="64"/>
      </left>
      <right style="medium">
        <color indexed="64"/>
      </right>
      <top style="medium">
        <color rgb="FF006600"/>
      </top>
      <bottom style="medium">
        <color rgb="FF006600"/>
      </bottom>
      <diagonal/>
    </border>
    <border>
      <left style="medium">
        <color indexed="64"/>
      </left>
      <right style="medium">
        <color indexed="64"/>
      </right>
      <top style="medium">
        <color rgb="FF006600"/>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167">
    <xf numFmtId="0" fontId="0" fillId="0" borderId="0" xfId="0"/>
    <xf numFmtId="0" fontId="2" fillId="0" borderId="0" xfId="0" applyFont="1"/>
    <xf numFmtId="0" fontId="1" fillId="0" borderId="0" xfId="0" applyFont="1"/>
    <xf numFmtId="2" fontId="2" fillId="0" borderId="0" xfId="0" applyNumberFormat="1" applyFont="1" applyAlignment="1">
      <alignment horizontal="center" vertical="center"/>
    </xf>
    <xf numFmtId="0" fontId="2" fillId="0" borderId="0" xfId="0" applyFont="1" applyFill="1"/>
    <xf numFmtId="0" fontId="2" fillId="0" borderId="0" xfId="0" applyFont="1" applyFill="1" applyBorder="1" applyAlignment="1">
      <alignment horizontal="center" vertical="center"/>
    </xf>
    <xf numFmtId="0" fontId="12" fillId="0" borderId="0" xfId="0" applyFont="1"/>
    <xf numFmtId="0" fontId="2" fillId="0" borderId="0" xfId="0" applyFont="1" applyFill="1" applyBorder="1" applyAlignment="1">
      <alignment vertical="center"/>
    </xf>
    <xf numFmtId="2" fontId="2"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xf numFmtId="0" fontId="2" fillId="0" borderId="0" xfId="0" applyFont="1" applyFill="1" applyBorder="1" applyAlignment="1">
      <alignment horizontal="center" vertical="center" wrapText="1"/>
    </xf>
    <xf numFmtId="164" fontId="11" fillId="0" borderId="0" xfId="0" applyNumberFormat="1" applyFont="1" applyFill="1" applyBorder="1" applyAlignment="1">
      <alignment horizontal="right" vertical="center"/>
    </xf>
    <xf numFmtId="0" fontId="17" fillId="0" borderId="0" xfId="0" applyFont="1" applyFill="1" applyBorder="1" applyAlignment="1">
      <alignment horizontal="center" vertical="center" wrapText="1"/>
    </xf>
    <xf numFmtId="0" fontId="1" fillId="0" borderId="0" xfId="0" applyFont="1" applyFill="1" applyBorder="1" applyAlignment="1">
      <alignment vertical="center"/>
    </xf>
    <xf numFmtId="0" fontId="12" fillId="0" borderId="0" xfId="0" applyFont="1" applyFill="1" applyBorder="1" applyAlignment="1">
      <alignment vertical="center"/>
    </xf>
    <xf numFmtId="0" fontId="5" fillId="0" borderId="0" xfId="0" applyFont="1" applyFill="1" applyBorder="1" applyAlignment="1">
      <alignment vertical="center"/>
    </xf>
    <xf numFmtId="0" fontId="9" fillId="0" borderId="0" xfId="0" applyFont="1" applyFill="1" applyBorder="1" applyAlignment="1">
      <alignment horizontal="center" vertical="center"/>
    </xf>
    <xf numFmtId="2" fontId="9" fillId="0" borderId="0" xfId="0" applyNumberFormat="1" applyFont="1" applyFill="1" applyBorder="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alignment horizontal="center" vertical="center"/>
    </xf>
    <xf numFmtId="2" fontId="7" fillId="0" borderId="0" xfId="0" applyNumberFormat="1" applyFont="1" applyFill="1" applyBorder="1" applyAlignment="1">
      <alignment horizontal="center" vertical="center"/>
    </xf>
    <xf numFmtId="0" fontId="1" fillId="0" borderId="0" xfId="0" applyFont="1" applyFill="1" applyBorder="1"/>
    <xf numFmtId="0" fontId="12" fillId="0" borderId="0" xfId="0" applyFont="1" applyFill="1" applyBorder="1"/>
    <xf numFmtId="164" fontId="1" fillId="0" borderId="0" xfId="0" applyNumberFormat="1" applyFont="1" applyFill="1" applyBorder="1" applyAlignment="1">
      <alignment horizontal="right" vertical="center"/>
    </xf>
    <xf numFmtId="164" fontId="12" fillId="0" borderId="0" xfId="0" applyNumberFormat="1" applyFont="1" applyFill="1" applyBorder="1" applyAlignment="1">
      <alignment horizontal="right" vertical="center"/>
    </xf>
    <xf numFmtId="164" fontId="12" fillId="0" borderId="0" xfId="0" applyNumberFormat="1" applyFont="1" applyFill="1" applyBorder="1" applyAlignment="1">
      <alignment horizontal="right" vertical="center" wrapText="1"/>
    </xf>
    <xf numFmtId="0" fontId="2" fillId="0" borderId="0" xfId="0" applyFont="1" applyFill="1" applyBorder="1" applyAlignment="1">
      <alignment horizontal="left" vertical="center" wrapText="1"/>
    </xf>
    <xf numFmtId="164" fontId="11" fillId="0" borderId="0" xfId="0" applyNumberFormat="1" applyFont="1" applyFill="1" applyBorder="1"/>
    <xf numFmtId="164" fontId="13" fillId="0" borderId="0" xfId="0" applyNumberFormat="1" applyFont="1" applyFill="1" applyBorder="1"/>
    <xf numFmtId="0" fontId="2" fillId="0" borderId="0" xfId="0" applyFont="1" applyAlignment="1">
      <alignment horizontal="center" vertical="center"/>
    </xf>
    <xf numFmtId="0" fontId="2" fillId="0" borderId="0" xfId="0" applyFont="1" applyProtection="1"/>
    <xf numFmtId="0" fontId="2" fillId="0" borderId="0" xfId="0" applyFont="1" applyAlignment="1" applyProtection="1">
      <alignment horizontal="center" vertical="center"/>
    </xf>
    <xf numFmtId="2" fontId="2" fillId="0" borderId="0" xfId="0" applyNumberFormat="1" applyFont="1" applyAlignment="1" applyProtection="1">
      <alignment horizontal="center" vertical="center"/>
    </xf>
    <xf numFmtId="0" fontId="2" fillId="0" borderId="0" xfId="0" applyFont="1" applyFill="1" applyProtection="1"/>
    <xf numFmtId="0" fontId="1" fillId="0" borderId="0" xfId="0" applyFont="1" applyProtection="1"/>
    <xf numFmtId="0" fontId="12" fillId="0" borderId="0" xfId="0" applyFont="1" applyProtection="1"/>
    <xf numFmtId="0" fontId="2" fillId="0" borderId="0" xfId="0" applyFont="1" applyBorder="1" applyProtection="1"/>
    <xf numFmtId="0" fontId="20" fillId="0" borderId="0" xfId="0" applyFont="1" applyAlignment="1" applyProtection="1">
      <alignment horizontal="center" vertical="center"/>
    </xf>
    <xf numFmtId="0" fontId="11" fillId="0" borderId="4" xfId="0" applyFont="1" applyFill="1" applyBorder="1" applyAlignment="1" applyProtection="1">
      <alignment horizontal="center" vertical="center"/>
    </xf>
    <xf numFmtId="0" fontId="1" fillId="0" borderId="4" xfId="0" applyFont="1" applyBorder="1" applyAlignment="1" applyProtection="1">
      <alignment horizontal="center" vertical="center"/>
    </xf>
    <xf numFmtId="0" fontId="12" fillId="0" borderId="4" xfId="0" applyFont="1" applyBorder="1" applyAlignment="1" applyProtection="1">
      <alignment horizontal="center" vertical="center"/>
    </xf>
    <xf numFmtId="0" fontId="11" fillId="0" borderId="4" xfId="0" applyFont="1" applyBorder="1" applyAlignment="1" applyProtection="1">
      <alignment horizontal="center" vertical="center"/>
    </xf>
    <xf numFmtId="0" fontId="13" fillId="0" borderId="4" xfId="0" applyFont="1" applyBorder="1" applyAlignment="1" applyProtection="1">
      <alignment horizontal="center" vertical="center"/>
    </xf>
    <xf numFmtId="0" fontId="11" fillId="0" borderId="0" xfId="0" applyFont="1" applyFill="1" applyProtection="1"/>
    <xf numFmtId="0" fontId="11" fillId="0" borderId="0" xfId="0" applyFont="1" applyProtection="1"/>
    <xf numFmtId="0" fontId="13" fillId="0" borderId="0" xfId="0" applyFont="1" applyProtection="1"/>
    <xf numFmtId="0" fontId="1" fillId="0" borderId="0" xfId="0" applyFont="1" applyBorder="1" applyAlignment="1" applyProtection="1">
      <alignment horizontal="center" vertical="center"/>
    </xf>
    <xf numFmtId="0" fontId="1" fillId="0" borderId="1" xfId="0" applyFont="1" applyBorder="1" applyAlignment="1" applyProtection="1">
      <alignment vertical="center"/>
    </xf>
    <xf numFmtId="0" fontId="1" fillId="0" borderId="0" xfId="0" applyFont="1" applyBorder="1" applyAlignment="1" applyProtection="1">
      <alignment vertical="center"/>
    </xf>
    <xf numFmtId="0" fontId="2" fillId="0" borderId="4" xfId="0" applyFont="1" applyBorder="1" applyAlignment="1" applyProtection="1">
      <alignment horizontal="center" vertical="center"/>
    </xf>
    <xf numFmtId="2" fontId="2" fillId="0" borderId="4" xfId="0" applyNumberFormat="1" applyFont="1" applyBorder="1" applyAlignment="1" applyProtection="1">
      <alignment horizontal="center" vertical="center"/>
    </xf>
    <xf numFmtId="164" fontId="11" fillId="0" borderId="4" xfId="0" applyNumberFormat="1" applyFont="1" applyFill="1" applyBorder="1" applyAlignment="1" applyProtection="1">
      <alignment horizontal="right" vertical="center"/>
    </xf>
    <xf numFmtId="164" fontId="1" fillId="0" borderId="4" xfId="0" applyNumberFormat="1" applyFont="1" applyBorder="1" applyAlignment="1" applyProtection="1">
      <alignment horizontal="right" vertical="center"/>
    </xf>
    <xf numFmtId="164" fontId="12" fillId="0" borderId="4" xfId="0" applyNumberFormat="1" applyFont="1" applyBorder="1" applyAlignment="1" applyProtection="1">
      <alignment horizontal="right" vertical="center"/>
    </xf>
    <xf numFmtId="164" fontId="12" fillId="0" borderId="21" xfId="0" applyNumberFormat="1" applyFont="1" applyBorder="1" applyAlignment="1" applyProtection="1">
      <alignment horizontal="right" vertical="center" wrapText="1"/>
    </xf>
    <xf numFmtId="0" fontId="2" fillId="0" borderId="6" xfId="0" applyFont="1" applyBorder="1" applyAlignment="1" applyProtection="1">
      <alignment horizontal="left" vertical="center" wrapText="1"/>
    </xf>
    <xf numFmtId="164" fontId="11" fillId="0" borderId="4" xfId="0" applyNumberFormat="1" applyFont="1" applyBorder="1" applyProtection="1"/>
    <xf numFmtId="164" fontId="13" fillId="0" borderId="4" xfId="0" applyNumberFormat="1" applyFont="1" applyBorder="1" applyProtection="1"/>
    <xf numFmtId="0" fontId="2" fillId="0" borderId="0" xfId="0" applyFont="1" applyBorder="1" applyAlignment="1" applyProtection="1">
      <alignment vertical="center"/>
    </xf>
    <xf numFmtId="0" fontId="2" fillId="0" borderId="0" xfId="0" applyFont="1" applyBorder="1" applyAlignment="1" applyProtection="1">
      <alignment horizontal="center" vertical="center"/>
    </xf>
    <xf numFmtId="2" fontId="2" fillId="0" borderId="0" xfId="0" applyNumberFormat="1" applyFont="1" applyBorder="1" applyAlignment="1" applyProtection="1">
      <alignment horizontal="center" vertical="center"/>
    </xf>
    <xf numFmtId="0" fontId="11" fillId="0" borderId="0" xfId="0" applyFont="1" applyFill="1" applyBorder="1" applyAlignment="1" applyProtection="1">
      <alignment horizontal="right" vertical="center"/>
    </xf>
    <xf numFmtId="0" fontId="1" fillId="0" borderId="0" xfId="0" applyFont="1" applyBorder="1" applyAlignment="1" applyProtection="1">
      <alignment horizontal="right" vertical="center"/>
    </xf>
    <xf numFmtId="0" fontId="12" fillId="0" borderId="0" xfId="0" applyFont="1" applyBorder="1" applyAlignment="1" applyProtection="1">
      <alignment horizontal="right" vertical="center"/>
    </xf>
    <xf numFmtId="0" fontId="12" fillId="0" borderId="0" xfId="0" applyFont="1" applyBorder="1" applyAlignment="1" applyProtection="1">
      <alignment horizontal="right" vertical="center" wrapText="1"/>
    </xf>
    <xf numFmtId="0" fontId="1" fillId="0" borderId="0" xfId="0" applyFont="1" applyBorder="1" applyAlignment="1" applyProtection="1">
      <alignment horizontal="center" vertical="center" wrapText="1"/>
    </xf>
    <xf numFmtId="0" fontId="2" fillId="0" borderId="0" xfId="0" applyFont="1" applyBorder="1" applyAlignment="1" applyProtection="1">
      <alignment horizontal="left" vertical="center" wrapText="1"/>
    </xf>
    <xf numFmtId="164" fontId="12" fillId="0" borderId="4" xfId="0" applyNumberFormat="1" applyFont="1" applyBorder="1" applyAlignment="1" applyProtection="1">
      <alignment horizontal="right" vertical="center" wrapText="1"/>
    </xf>
    <xf numFmtId="0" fontId="2" fillId="0" borderId="4" xfId="0" applyFont="1" applyBorder="1" applyAlignment="1" applyProtection="1">
      <alignment horizontal="left" vertical="center" wrapText="1"/>
    </xf>
    <xf numFmtId="0" fontId="1" fillId="0" borderId="3" xfId="0" applyFont="1" applyBorder="1" applyAlignment="1" applyProtection="1">
      <alignment vertical="center"/>
    </xf>
    <xf numFmtId="0" fontId="2" fillId="0" borderId="0" xfId="0" applyFont="1" applyFill="1" applyBorder="1" applyAlignment="1" applyProtection="1">
      <alignment horizontal="right" vertical="center"/>
    </xf>
    <xf numFmtId="0" fontId="2" fillId="0" borderId="0" xfId="0" applyFont="1" applyBorder="1" applyAlignment="1" applyProtection="1">
      <alignment horizontal="center" vertical="center" wrapText="1"/>
    </xf>
    <xf numFmtId="0" fontId="1" fillId="0" borderId="18" xfId="0" applyFont="1" applyBorder="1" applyAlignment="1" applyProtection="1">
      <alignment vertical="center"/>
    </xf>
    <xf numFmtId="0" fontId="1" fillId="0" borderId="19" xfId="0" applyFont="1" applyBorder="1" applyAlignment="1" applyProtection="1">
      <alignment vertical="center"/>
    </xf>
    <xf numFmtId="0" fontId="1" fillId="0" borderId="20" xfId="0" applyFont="1" applyBorder="1" applyAlignment="1" applyProtection="1">
      <alignment vertical="center"/>
    </xf>
    <xf numFmtId="0" fontId="2" fillId="0" borderId="0" xfId="0" applyFont="1" applyFill="1" applyAlignment="1" applyProtection="1">
      <alignment horizontal="right"/>
    </xf>
    <xf numFmtId="0" fontId="1" fillId="0" borderId="0" xfId="0" applyFont="1" applyAlignment="1" applyProtection="1">
      <alignment horizontal="right"/>
    </xf>
    <xf numFmtId="0" fontId="12" fillId="0" borderId="0" xfId="0" applyFont="1" applyAlignment="1" applyProtection="1">
      <alignment horizontal="right"/>
    </xf>
    <xf numFmtId="0" fontId="2" fillId="0" borderId="0" xfId="0" applyFont="1" applyAlignment="1" applyProtection="1">
      <alignment horizontal="left"/>
    </xf>
    <xf numFmtId="0" fontId="1" fillId="4"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2" fontId="8"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1" fillId="0" borderId="0" xfId="0" applyFont="1" applyFill="1" applyBorder="1" applyAlignment="1" applyProtection="1">
      <alignment horizontal="right" vertical="center"/>
    </xf>
    <xf numFmtId="0" fontId="12" fillId="0" borderId="0" xfId="0" applyFont="1" applyFill="1" applyBorder="1" applyAlignment="1" applyProtection="1">
      <alignment horizontal="right" vertical="center"/>
    </xf>
    <xf numFmtId="0" fontId="12" fillId="0" borderId="0" xfId="0" applyFont="1" applyFill="1" applyBorder="1" applyAlignment="1" applyProtection="1">
      <alignment horizontal="right" vertical="center" wrapText="1"/>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2" fillId="0" borderId="0" xfId="0" applyFont="1" applyFill="1" applyBorder="1" applyProtection="1"/>
    <xf numFmtId="0" fontId="1" fillId="0" borderId="0" xfId="0" applyFont="1" applyBorder="1" applyAlignment="1" applyProtection="1">
      <alignment horizontal="left" vertical="center"/>
    </xf>
    <xf numFmtId="164" fontId="11" fillId="0" borderId="0" xfId="0" applyNumberFormat="1" applyFont="1" applyFill="1" applyBorder="1" applyAlignment="1" applyProtection="1">
      <alignment horizontal="right" vertical="center"/>
    </xf>
    <xf numFmtId="164" fontId="1" fillId="0" borderId="0" xfId="0" applyNumberFormat="1" applyFont="1" applyBorder="1" applyAlignment="1" applyProtection="1">
      <alignment horizontal="right" vertical="center"/>
    </xf>
    <xf numFmtId="164" fontId="12" fillId="0" borderId="0" xfId="0" applyNumberFormat="1" applyFont="1" applyBorder="1" applyAlignment="1" applyProtection="1">
      <alignment horizontal="right" vertical="center"/>
    </xf>
    <xf numFmtId="164" fontId="12" fillId="0" borderId="0" xfId="0" applyNumberFormat="1" applyFont="1" applyBorder="1" applyAlignment="1" applyProtection="1">
      <alignment horizontal="right" vertical="center" wrapText="1"/>
    </xf>
    <xf numFmtId="0" fontId="17" fillId="0" borderId="0" xfId="0" applyFont="1" applyFill="1" applyBorder="1" applyAlignment="1" applyProtection="1">
      <alignment horizontal="center" vertical="center" wrapText="1"/>
    </xf>
    <xf numFmtId="164" fontId="11" fillId="0" borderId="0" xfId="0" applyNumberFormat="1" applyFont="1" applyBorder="1" applyProtection="1"/>
    <xf numFmtId="164" fontId="13" fillId="0" borderId="0" xfId="0" applyNumberFormat="1" applyFont="1" applyBorder="1" applyProtection="1"/>
    <xf numFmtId="0" fontId="16" fillId="0" borderId="0" xfId="0" applyFont="1" applyFill="1" applyBorder="1" applyAlignment="1" applyProtection="1">
      <alignment vertical="center" wrapText="1"/>
    </xf>
    <xf numFmtId="0" fontId="12" fillId="0" borderId="0" xfId="0" applyFont="1" applyBorder="1" applyAlignment="1" applyProtection="1">
      <alignment horizontal="center" vertical="center"/>
    </xf>
    <xf numFmtId="0" fontId="12" fillId="0" borderId="0" xfId="0" applyFont="1" applyBorder="1" applyAlignment="1" applyProtection="1">
      <alignment horizontal="center" vertical="center" wrapText="1"/>
    </xf>
    <xf numFmtId="0" fontId="2" fillId="0" borderId="0" xfId="0" applyFont="1" applyFill="1" applyBorder="1" applyAlignment="1" applyProtection="1">
      <alignment vertical="center"/>
    </xf>
    <xf numFmtId="2" fontId="2" fillId="0" borderId="0" xfId="0" applyNumberFormat="1"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wrapText="1"/>
    </xf>
    <xf numFmtId="0" fontId="16" fillId="6" borderId="0" xfId="0" applyFont="1" applyFill="1" applyBorder="1" applyAlignment="1" applyProtection="1">
      <alignment vertical="center" wrapText="1"/>
    </xf>
    <xf numFmtId="0" fontId="2" fillId="6" borderId="0" xfId="0" applyFont="1" applyFill="1" applyProtection="1"/>
    <xf numFmtId="0" fontId="2" fillId="6" borderId="0" xfId="0" applyFont="1" applyFill="1" applyBorder="1" applyAlignment="1" applyProtection="1">
      <alignment vertical="center"/>
    </xf>
    <xf numFmtId="0" fontId="2" fillId="6" borderId="0" xfId="0" applyFont="1" applyFill="1" applyBorder="1" applyAlignment="1" applyProtection="1">
      <alignment horizontal="center" vertical="center"/>
    </xf>
    <xf numFmtId="2" fontId="2" fillId="6" borderId="0" xfId="0" applyNumberFormat="1" applyFont="1" applyFill="1" applyBorder="1" applyAlignment="1" applyProtection="1">
      <alignment horizontal="center" vertical="center"/>
    </xf>
    <xf numFmtId="0" fontId="10" fillId="6"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0" applyNumberFormat="1" applyFont="1" applyFill="1" applyProtection="1"/>
    <xf numFmtId="0" fontId="10" fillId="0" borderId="0" xfId="0" applyFont="1" applyFill="1" applyBorder="1" applyAlignment="1" applyProtection="1">
      <alignment horizontal="center" vertical="center"/>
    </xf>
    <xf numFmtId="0" fontId="2" fillId="0" borderId="24" xfId="0" applyFont="1" applyBorder="1" applyAlignment="1" applyProtection="1"/>
    <xf numFmtId="0" fontId="2" fillId="0" borderId="0" xfId="0" applyFont="1" applyFill="1" applyBorder="1" applyAlignment="1" applyProtection="1">
      <alignment horizontal="center" vertical="center" wrapText="1"/>
    </xf>
    <xf numFmtId="0" fontId="1"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7" fillId="6" borderId="4" xfId="0" applyFont="1" applyFill="1" applyBorder="1" applyAlignment="1" applyProtection="1">
      <alignment horizontal="center" vertical="center" wrapText="1"/>
      <protection locked="0"/>
    </xf>
    <xf numFmtId="0" fontId="1" fillId="4" borderId="0"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xf>
    <xf numFmtId="0" fontId="12" fillId="0" borderId="4" xfId="0" applyFont="1" applyBorder="1" applyAlignment="1" applyProtection="1">
      <alignment horizontal="center" wrapText="1"/>
    </xf>
    <xf numFmtId="0" fontId="1" fillId="0" borderId="24" xfId="0" applyFont="1" applyFill="1" applyBorder="1" applyAlignment="1" applyProtection="1">
      <alignment horizontal="right" vertical="center" wrapText="1"/>
    </xf>
    <xf numFmtId="0" fontId="1" fillId="0" borderId="2" xfId="0" applyFont="1" applyBorder="1" applyAlignment="1" applyProtection="1">
      <alignment horizontal="left" vertical="center"/>
    </xf>
    <xf numFmtId="0" fontId="1" fillId="0" borderId="3" xfId="0" applyFont="1" applyBorder="1" applyAlignment="1" applyProtection="1">
      <alignment horizontal="left" vertical="center"/>
    </xf>
    <xf numFmtId="0" fontId="2" fillId="0" borderId="23"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4" borderId="24" xfId="0" applyFont="1" applyFill="1" applyBorder="1" applyAlignment="1" applyProtection="1">
      <alignment horizontal="left"/>
      <protection locked="0"/>
    </xf>
    <xf numFmtId="0" fontId="1" fillId="3" borderId="0" xfId="0" applyFont="1" applyFill="1" applyBorder="1" applyAlignment="1" applyProtection="1">
      <alignment horizontal="center" vertical="center" wrapText="1"/>
    </xf>
    <xf numFmtId="0" fontId="16" fillId="7" borderId="0" xfId="0" applyFont="1" applyFill="1" applyBorder="1" applyAlignment="1" applyProtection="1">
      <alignment horizontal="center" vertical="center" wrapText="1"/>
    </xf>
    <xf numFmtId="0" fontId="1" fillId="3" borderId="0" xfId="0" applyFont="1" applyFill="1" applyAlignment="1" applyProtection="1">
      <alignment horizontal="center" wrapText="1"/>
    </xf>
    <xf numFmtId="0" fontId="1" fillId="3" borderId="0" xfId="0" applyFont="1" applyFill="1" applyAlignment="1" applyProtection="1">
      <alignment horizontal="center"/>
    </xf>
    <xf numFmtId="0" fontId="16" fillId="8" borderId="0" xfId="0" applyFont="1" applyFill="1" applyBorder="1" applyAlignment="1" applyProtection="1">
      <alignment horizontal="center" vertical="center" wrapText="1"/>
    </xf>
    <xf numFmtId="0" fontId="19" fillId="0" borderId="0" xfId="0" applyFont="1" applyAlignment="1" applyProtection="1">
      <alignment horizontal="center" vertical="center"/>
    </xf>
    <xf numFmtId="0" fontId="2" fillId="0" borderId="0" xfId="0" applyFont="1" applyAlignment="1" applyProtection="1">
      <alignment horizontal="center"/>
    </xf>
    <xf numFmtId="0" fontId="2" fillId="0" borderId="0" xfId="0" applyFont="1" applyAlignment="1" applyProtection="1">
      <alignment horizontal="center" wrapText="1"/>
    </xf>
    <xf numFmtId="0" fontId="21" fillId="0" borderId="0" xfId="0" applyFont="1" applyAlignment="1" applyProtection="1">
      <alignment horizontal="center" vertical="center" wrapText="1"/>
    </xf>
    <xf numFmtId="0" fontId="2" fillId="0" borderId="0" xfId="0" applyFont="1" applyAlignment="1" applyProtection="1">
      <alignment horizontal="center" vertical="center"/>
    </xf>
    <xf numFmtId="0" fontId="12" fillId="0" borderId="0" xfId="0" applyFont="1" applyFill="1" applyBorder="1" applyAlignment="1" applyProtection="1">
      <alignment horizontal="right" vertical="center"/>
    </xf>
    <xf numFmtId="0" fontId="18" fillId="0" borderId="0" xfId="0" applyFont="1" applyFill="1" applyBorder="1" applyAlignment="1" applyProtection="1">
      <alignment horizontal="right" vertical="center" wrapText="1"/>
    </xf>
    <xf numFmtId="0" fontId="16" fillId="5" borderId="0" xfId="0" applyFont="1" applyFill="1" applyBorder="1" applyAlignment="1" applyProtection="1">
      <alignment horizontal="center" vertical="center" wrapText="1"/>
    </xf>
    <xf numFmtId="0" fontId="17" fillId="6" borderId="4" xfId="0" applyFont="1" applyFill="1" applyBorder="1" applyAlignment="1" applyProtection="1">
      <alignment horizontal="center"/>
    </xf>
    <xf numFmtId="0" fontId="2" fillId="0" borderId="4"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7" xfId="0" applyFont="1" applyBorder="1" applyAlignment="1" applyProtection="1">
      <alignment horizontal="center" vertical="center"/>
    </xf>
    <xf numFmtId="0" fontId="15" fillId="2" borderId="2" xfId="0" applyFont="1" applyFill="1" applyBorder="1" applyAlignment="1" applyProtection="1">
      <alignment horizontal="center" vertical="center"/>
    </xf>
    <xf numFmtId="0" fontId="15" fillId="2" borderId="3" xfId="0" applyFont="1" applyFill="1" applyBorder="1" applyAlignment="1" applyProtection="1">
      <alignment horizontal="center" vertical="center"/>
    </xf>
    <xf numFmtId="0" fontId="14" fillId="0" borderId="7" xfId="0" applyFont="1" applyBorder="1" applyAlignment="1" applyProtection="1">
      <alignment horizontal="center" vertical="center"/>
    </xf>
    <xf numFmtId="0" fontId="14" fillId="0" borderId="8" xfId="0" applyFont="1" applyBorder="1" applyAlignment="1" applyProtection="1">
      <alignment horizontal="center" vertical="center"/>
    </xf>
    <xf numFmtId="0" fontId="14" fillId="0" borderId="9" xfId="0" applyFont="1" applyBorder="1" applyAlignment="1" applyProtection="1">
      <alignment horizontal="center" vertical="center"/>
    </xf>
    <xf numFmtId="0" fontId="14" fillId="0" borderId="10"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12" xfId="0" applyFont="1" applyBorder="1" applyAlignment="1" applyProtection="1">
      <alignment horizontal="center" vertical="center"/>
    </xf>
    <xf numFmtId="0" fontId="1" fillId="4" borderId="0" xfId="0" applyFont="1" applyFill="1" applyBorder="1" applyAlignment="1" applyProtection="1">
      <alignment horizontal="center" vertical="center"/>
    </xf>
    <xf numFmtId="0" fontId="2" fillId="9" borderId="0" xfId="0" applyFont="1" applyFill="1" applyAlignment="1" applyProtection="1">
      <alignment horizontal="center"/>
    </xf>
    <xf numFmtId="0" fontId="2" fillId="0" borderId="0" xfId="0" applyFont="1" applyAlignment="1">
      <alignment horizontal="center" wrapText="1"/>
    </xf>
    <xf numFmtId="0" fontId="2" fillId="0" borderId="0" xfId="0" applyFont="1" applyAlignment="1">
      <alignment horizontal="center"/>
    </xf>
    <xf numFmtId="0" fontId="18" fillId="0" borderId="16" xfId="0" applyFont="1" applyFill="1" applyBorder="1" applyAlignment="1" applyProtection="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253999</xdr:colOff>
      <xdr:row>1</xdr:row>
      <xdr:rowOff>74083</xdr:rowOff>
    </xdr:from>
    <xdr:to>
      <xdr:col>3</xdr:col>
      <xdr:colOff>740832</xdr:colOff>
      <xdr:row>2</xdr:row>
      <xdr:rowOff>351089</xdr:rowOff>
    </xdr:to>
    <xdr:pic>
      <xdr:nvPicPr>
        <xdr:cNvPr id="4" name="Image 3" descr="Logo_SARLjMoreau_150">
          <a:extLst>
            <a:ext uri="{FF2B5EF4-FFF2-40B4-BE49-F238E27FC236}">
              <a16:creationId xmlns:a16="http://schemas.microsoft.com/office/drawing/2014/main" id="{F6D9A8FB-FDC4-D34B-A0BA-7D7639CC04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5666" y="243416"/>
          <a:ext cx="1545166" cy="16740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275166</xdr:colOff>
      <xdr:row>1</xdr:row>
      <xdr:rowOff>31750</xdr:rowOff>
    </xdr:from>
    <xdr:to>
      <xdr:col>17</xdr:col>
      <xdr:colOff>338667</xdr:colOff>
      <xdr:row>3</xdr:row>
      <xdr:rowOff>461</xdr:rowOff>
    </xdr:to>
    <xdr:pic>
      <xdr:nvPicPr>
        <xdr:cNvPr id="5" name="Image 4">
          <a:extLst>
            <a:ext uri="{FF2B5EF4-FFF2-40B4-BE49-F238E27FC236}">
              <a16:creationId xmlns:a16="http://schemas.microsoft.com/office/drawing/2014/main" id="{A2DB9A32-025F-D849-AAD8-1BC223EFCBD1}"/>
            </a:ext>
          </a:extLst>
        </xdr:cNvPr>
        <xdr:cNvPicPr>
          <a:picLocks noChangeAspect="1"/>
        </xdr:cNvPicPr>
      </xdr:nvPicPr>
      <xdr:blipFill>
        <a:blip xmlns:r="http://schemas.openxmlformats.org/officeDocument/2006/relationships" r:embed="rId2"/>
        <a:stretch>
          <a:fillRect/>
        </a:stretch>
      </xdr:blipFill>
      <xdr:spPr>
        <a:xfrm>
          <a:off x="9958916" y="201083"/>
          <a:ext cx="1418168" cy="175729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DB895-37FA-9343-BF16-299DC5E283DC}">
  <sheetPr>
    <pageSetUpPr fitToPage="1"/>
  </sheetPr>
  <dimension ref="A1:S104"/>
  <sheetViews>
    <sheetView showGridLines="0" tabSelected="1" view="pageLayout" zoomScale="120" zoomScaleNormal="120" zoomScalePageLayoutView="120" workbookViewId="0">
      <selection activeCell="O8" sqref="O8"/>
    </sheetView>
  </sheetViews>
  <sheetFormatPr baseColWidth="10" defaultRowHeight="13" x14ac:dyDescent="0.15"/>
  <cols>
    <col min="1" max="1" width="2.83203125" style="1" customWidth="1"/>
    <col min="2" max="2" width="12.1640625" style="1" bestFit="1" customWidth="1"/>
    <col min="3" max="3" width="1.6640625" style="1" customWidth="1"/>
    <col min="4" max="4" width="13.1640625" style="1" bestFit="1" customWidth="1"/>
    <col min="5" max="5" width="1.83203125" style="1" customWidth="1"/>
    <col min="6" max="6" width="31.83203125" style="1" bestFit="1" customWidth="1"/>
    <col min="7" max="7" width="1.6640625" style="1" customWidth="1"/>
    <col min="8" max="8" width="7.83203125" style="33" customWidth="1"/>
    <col min="9" max="9" width="6.6640625" style="3" bestFit="1" customWidth="1"/>
    <col min="10" max="10" width="8.1640625" style="33" bestFit="1" customWidth="1"/>
    <col min="11" max="11" width="8.6640625" style="4" customWidth="1"/>
    <col min="12" max="12" width="8.83203125" style="2" customWidth="1"/>
    <col min="13" max="13" width="8.83203125" style="6" customWidth="1"/>
    <col min="14" max="14" width="8.6640625" style="6" customWidth="1"/>
    <col min="15" max="15" width="4.33203125" style="1" customWidth="1"/>
    <col min="16" max="16" width="9.5" style="1" bestFit="1" customWidth="1"/>
    <col min="17" max="17" width="8.33203125" style="1" customWidth="1"/>
    <col min="18" max="18" width="9.83203125" style="1" customWidth="1"/>
    <col min="19" max="19" width="2.83203125" style="1" customWidth="1"/>
    <col min="20" max="16384" width="10.83203125" style="1"/>
  </cols>
  <sheetData>
    <row r="1" spans="1:19" x14ac:dyDescent="0.15">
      <c r="A1" s="34"/>
      <c r="B1" s="34"/>
      <c r="C1" s="34"/>
      <c r="D1" s="34"/>
      <c r="E1" s="34"/>
      <c r="F1" s="34"/>
      <c r="G1" s="34"/>
      <c r="H1" s="35"/>
      <c r="I1" s="36"/>
      <c r="J1" s="35"/>
      <c r="K1" s="37"/>
      <c r="L1" s="38"/>
      <c r="M1" s="39"/>
      <c r="N1" s="39"/>
      <c r="O1" s="34"/>
      <c r="P1" s="34"/>
      <c r="Q1" s="34"/>
      <c r="R1" s="34"/>
      <c r="S1" s="34"/>
    </row>
    <row r="2" spans="1:19" ht="110" customHeight="1" x14ac:dyDescent="0.15">
      <c r="A2" s="40"/>
      <c r="B2" s="138"/>
      <c r="C2" s="138"/>
      <c r="D2" s="138"/>
      <c r="E2" s="34"/>
      <c r="F2" s="141" t="s">
        <v>78</v>
      </c>
      <c r="G2" s="142"/>
      <c r="H2" s="142"/>
      <c r="I2" s="142"/>
      <c r="J2" s="142"/>
      <c r="K2" s="142"/>
      <c r="L2" s="142"/>
      <c r="M2" s="142"/>
      <c r="N2" s="142"/>
      <c r="O2" s="139"/>
      <c r="P2" s="139"/>
      <c r="Q2" s="139"/>
      <c r="R2" s="139"/>
      <c r="S2" s="34"/>
    </row>
    <row r="3" spans="1:19" ht="31" customHeight="1" x14ac:dyDescent="0.15">
      <c r="A3" s="40"/>
      <c r="B3" s="138"/>
      <c r="C3" s="138"/>
      <c r="D3" s="138"/>
      <c r="E3" s="34"/>
      <c r="F3" s="140" t="s">
        <v>77</v>
      </c>
      <c r="G3" s="139"/>
      <c r="H3" s="139"/>
      <c r="I3" s="139"/>
      <c r="J3" s="139"/>
      <c r="K3" s="139"/>
      <c r="L3" s="139"/>
      <c r="M3" s="139"/>
      <c r="N3" s="139"/>
      <c r="O3" s="139"/>
      <c r="P3" s="139"/>
      <c r="Q3" s="139"/>
      <c r="R3" s="139"/>
      <c r="S3" s="34"/>
    </row>
    <row r="4" spans="1:19" ht="24" thickBot="1" x14ac:dyDescent="0.2">
      <c r="A4" s="34"/>
      <c r="B4" s="41"/>
      <c r="C4" s="34"/>
      <c r="D4" s="34"/>
      <c r="E4" s="34"/>
      <c r="F4" s="34"/>
      <c r="G4" s="34"/>
      <c r="H4" s="35"/>
      <c r="I4" s="36"/>
      <c r="J4" s="35"/>
      <c r="K4" s="37"/>
      <c r="L4" s="38"/>
      <c r="M4" s="39"/>
      <c r="N4" s="39"/>
      <c r="O4" s="34"/>
      <c r="P4" s="34"/>
      <c r="Q4" s="34"/>
      <c r="R4" s="34"/>
      <c r="S4" s="34"/>
    </row>
    <row r="5" spans="1:19" ht="13" customHeight="1" x14ac:dyDescent="0.15">
      <c r="A5" s="34"/>
      <c r="B5" s="156" t="s">
        <v>43</v>
      </c>
      <c r="C5" s="157"/>
      <c r="D5" s="158"/>
      <c r="E5" s="34"/>
      <c r="F5" s="154" t="s">
        <v>42</v>
      </c>
      <c r="G5" s="34"/>
      <c r="H5" s="148" t="s">
        <v>32</v>
      </c>
      <c r="I5" s="149"/>
      <c r="J5" s="150"/>
      <c r="K5" s="125" t="s">
        <v>33</v>
      </c>
      <c r="L5" s="125"/>
      <c r="M5" s="126" t="s">
        <v>40</v>
      </c>
      <c r="N5" s="126"/>
      <c r="O5" s="146" t="s">
        <v>44</v>
      </c>
      <c r="P5" s="146"/>
      <c r="Q5" s="146"/>
      <c r="R5" s="146"/>
      <c r="S5" s="34"/>
    </row>
    <row r="6" spans="1:19" ht="16" customHeight="1" thickBot="1" x14ac:dyDescent="0.2">
      <c r="A6" s="34"/>
      <c r="B6" s="159"/>
      <c r="C6" s="160"/>
      <c r="D6" s="161"/>
      <c r="E6" s="34"/>
      <c r="F6" s="155"/>
      <c r="G6" s="34"/>
      <c r="H6" s="151"/>
      <c r="I6" s="152"/>
      <c r="J6" s="153"/>
      <c r="K6" s="42" t="s">
        <v>34</v>
      </c>
      <c r="L6" s="43" t="s">
        <v>35</v>
      </c>
      <c r="M6" s="44" t="s">
        <v>34</v>
      </c>
      <c r="N6" s="44" t="s">
        <v>35</v>
      </c>
      <c r="O6" s="147" t="s">
        <v>45</v>
      </c>
      <c r="P6" s="147"/>
      <c r="Q6" s="45" t="s">
        <v>34</v>
      </c>
      <c r="R6" s="46" t="s">
        <v>35</v>
      </c>
      <c r="S6" s="34"/>
    </row>
    <row r="7" spans="1:19" ht="15" customHeight="1" thickBot="1" x14ac:dyDescent="0.2">
      <c r="A7" s="34"/>
      <c r="B7" s="34"/>
      <c r="C7" s="34"/>
      <c r="D7" s="34"/>
      <c r="E7" s="34"/>
      <c r="F7" s="34"/>
      <c r="G7" s="34"/>
      <c r="H7" s="35"/>
      <c r="I7" s="36"/>
      <c r="J7" s="35"/>
      <c r="K7" s="47"/>
      <c r="L7" s="38"/>
      <c r="M7" s="39"/>
      <c r="N7" s="39"/>
      <c r="O7" s="34"/>
      <c r="P7" s="34"/>
      <c r="Q7" s="48"/>
      <c r="R7" s="49"/>
      <c r="S7" s="34"/>
    </row>
    <row r="8" spans="1:19" ht="15" customHeight="1" thickBot="1" x14ac:dyDescent="0.2">
      <c r="A8" s="34"/>
      <c r="B8" s="145" t="s">
        <v>28</v>
      </c>
      <c r="C8" s="38"/>
      <c r="D8" s="162" t="s">
        <v>30</v>
      </c>
      <c r="E8" s="50"/>
      <c r="F8" s="51" t="s">
        <v>0</v>
      </c>
      <c r="G8" s="52"/>
      <c r="H8" s="53" t="s">
        <v>36</v>
      </c>
      <c r="I8" s="54">
        <v>2</v>
      </c>
      <c r="J8" s="53" t="s">
        <v>37</v>
      </c>
      <c r="K8" s="55">
        <f>SUM(L8/1.1)</f>
        <v>16.363636363636363</v>
      </c>
      <c r="L8" s="56">
        <v>18</v>
      </c>
      <c r="M8" s="57">
        <f>SUM(N8/1.1)</f>
        <v>8.1818181818181817</v>
      </c>
      <c r="N8" s="58">
        <f>SUM(L8/I8)</f>
        <v>9</v>
      </c>
      <c r="O8" s="123">
        <v>0</v>
      </c>
      <c r="P8" s="59" t="s">
        <v>51</v>
      </c>
      <c r="Q8" s="60">
        <f>SUM(R8/1.1)</f>
        <v>0</v>
      </c>
      <c r="R8" s="61">
        <f>SUM(L8*O8)</f>
        <v>0</v>
      </c>
      <c r="S8" s="34"/>
    </row>
    <row r="9" spans="1:19" ht="15" thickBot="1" x14ac:dyDescent="0.2">
      <c r="A9" s="34"/>
      <c r="B9" s="145"/>
      <c r="C9" s="34"/>
      <c r="D9" s="162"/>
      <c r="E9" s="50"/>
      <c r="F9" s="51" t="s">
        <v>1</v>
      </c>
      <c r="G9" s="52"/>
      <c r="H9" s="53" t="s">
        <v>36</v>
      </c>
      <c r="I9" s="54">
        <v>2</v>
      </c>
      <c r="J9" s="53" t="s">
        <v>37</v>
      </c>
      <c r="K9" s="55">
        <f>SUM(L9/1.1)</f>
        <v>20</v>
      </c>
      <c r="L9" s="56">
        <v>22</v>
      </c>
      <c r="M9" s="57">
        <f>SUM(N9/1.1)</f>
        <v>10</v>
      </c>
      <c r="N9" s="58">
        <f>SUM(L9/I9)</f>
        <v>11</v>
      </c>
      <c r="O9" s="123">
        <v>0</v>
      </c>
      <c r="P9" s="59" t="s">
        <v>51</v>
      </c>
      <c r="Q9" s="60">
        <f>SUM(R9/1.1)</f>
        <v>0</v>
      </c>
      <c r="R9" s="61">
        <f>SUM(L9*O9)</f>
        <v>0</v>
      </c>
      <c r="S9" s="34"/>
    </row>
    <row r="10" spans="1:19" ht="10" customHeight="1" thickBot="1" x14ac:dyDescent="0.2">
      <c r="A10" s="34"/>
      <c r="B10" s="145"/>
      <c r="C10" s="34"/>
      <c r="D10" s="40"/>
      <c r="E10" s="34"/>
      <c r="F10" s="62"/>
      <c r="G10" s="62"/>
      <c r="H10" s="63"/>
      <c r="I10" s="64"/>
      <c r="J10" s="63"/>
      <c r="K10" s="65"/>
      <c r="L10" s="66"/>
      <c r="M10" s="67"/>
      <c r="N10" s="68"/>
      <c r="O10" s="69"/>
      <c r="P10" s="70"/>
      <c r="Q10" s="48"/>
      <c r="R10" s="49"/>
      <c r="S10" s="34"/>
    </row>
    <row r="11" spans="1:19" ht="16" customHeight="1" thickBot="1" x14ac:dyDescent="0.2">
      <c r="A11" s="34"/>
      <c r="B11" s="145"/>
      <c r="C11" s="34"/>
      <c r="D11" s="124" t="s">
        <v>31</v>
      </c>
      <c r="E11" s="69"/>
      <c r="F11" s="51" t="s">
        <v>4</v>
      </c>
      <c r="G11" s="62"/>
      <c r="H11" s="53" t="s">
        <v>38</v>
      </c>
      <c r="I11" s="54">
        <v>0.5</v>
      </c>
      <c r="J11" s="53" t="s">
        <v>41</v>
      </c>
      <c r="K11" s="55">
        <v>11.67</v>
      </c>
      <c r="L11" s="56">
        <v>14</v>
      </c>
      <c r="M11" s="57">
        <f>SUM(N11/1.1)</f>
        <v>25.454545454545453</v>
      </c>
      <c r="N11" s="71">
        <f>SUM(L11/I11)</f>
        <v>28</v>
      </c>
      <c r="O11" s="123">
        <v>0</v>
      </c>
      <c r="P11" s="72" t="s">
        <v>52</v>
      </c>
      <c r="Q11" s="60">
        <f>SUM(R11/1.1)</f>
        <v>0</v>
      </c>
      <c r="R11" s="61">
        <f>SUM(L11*O11)</f>
        <v>0</v>
      </c>
      <c r="S11" s="34"/>
    </row>
    <row r="12" spans="1:19" ht="15" thickBot="1" x14ac:dyDescent="0.2">
      <c r="A12" s="34"/>
      <c r="B12" s="145"/>
      <c r="C12" s="34"/>
      <c r="D12" s="124"/>
      <c r="E12" s="69"/>
      <c r="F12" s="73" t="s">
        <v>5</v>
      </c>
      <c r="G12" s="62"/>
      <c r="H12" s="53" t="s">
        <v>39</v>
      </c>
      <c r="I12" s="54">
        <v>20</v>
      </c>
      <c r="J12" s="53" t="s">
        <v>37</v>
      </c>
      <c r="K12" s="55">
        <v>25.45</v>
      </c>
      <c r="L12" s="56">
        <v>28</v>
      </c>
      <c r="M12" s="57">
        <f>SUM(N12/1.1)</f>
        <v>1.2727272727272725</v>
      </c>
      <c r="N12" s="71">
        <f>SUM(L12/I12)</f>
        <v>1.4</v>
      </c>
      <c r="O12" s="123">
        <v>0</v>
      </c>
      <c r="P12" s="72" t="s">
        <v>53</v>
      </c>
      <c r="Q12" s="60">
        <f>SUM(R12/1.1)</f>
        <v>0</v>
      </c>
      <c r="R12" s="61">
        <f>SUM(L12*O12)</f>
        <v>0</v>
      </c>
      <c r="S12" s="34"/>
    </row>
    <row r="13" spans="1:19" ht="10" customHeight="1" thickBot="1" x14ac:dyDescent="0.2">
      <c r="A13" s="34"/>
      <c r="B13" s="145"/>
      <c r="C13" s="34"/>
      <c r="D13" s="40"/>
      <c r="E13" s="34"/>
      <c r="F13" s="62"/>
      <c r="G13" s="62"/>
      <c r="H13" s="63"/>
      <c r="I13" s="64"/>
      <c r="J13" s="63"/>
      <c r="K13" s="74"/>
      <c r="L13" s="66"/>
      <c r="M13" s="67"/>
      <c r="N13" s="68"/>
      <c r="O13" s="75"/>
      <c r="P13" s="70"/>
      <c r="Q13" s="34"/>
      <c r="R13" s="34"/>
      <c r="S13" s="34"/>
    </row>
    <row r="14" spans="1:19" ht="13" customHeight="1" thickBot="1" x14ac:dyDescent="0.2">
      <c r="A14" s="34"/>
      <c r="B14" s="145"/>
      <c r="C14" s="34"/>
      <c r="D14" s="124" t="s">
        <v>46</v>
      </c>
      <c r="E14" s="34"/>
      <c r="F14" s="76" t="s">
        <v>24</v>
      </c>
      <c r="G14" s="62"/>
      <c r="H14" s="53" t="s">
        <v>47</v>
      </c>
      <c r="I14" s="54">
        <v>0.25</v>
      </c>
      <c r="J14" s="53" t="s">
        <v>37</v>
      </c>
      <c r="K14" s="55">
        <f>SUM(L14/1.1)</f>
        <v>7.2727272727272725</v>
      </c>
      <c r="L14" s="56">
        <v>8</v>
      </c>
      <c r="M14" s="57">
        <f>SUM(N14/1.1)</f>
        <v>29.09090909090909</v>
      </c>
      <c r="N14" s="58">
        <f>SUM(L14/I14)</f>
        <v>32</v>
      </c>
      <c r="O14" s="123">
        <v>0</v>
      </c>
      <c r="P14" s="59" t="s">
        <v>54</v>
      </c>
      <c r="Q14" s="60">
        <f>SUM(R14/1.1)</f>
        <v>0</v>
      </c>
      <c r="R14" s="61">
        <f>SUM(L14*O14)</f>
        <v>0</v>
      </c>
      <c r="S14" s="34"/>
    </row>
    <row r="15" spans="1:19" ht="16" customHeight="1" thickBot="1" x14ac:dyDescent="0.2">
      <c r="A15" s="34"/>
      <c r="B15" s="145"/>
      <c r="C15" s="34"/>
      <c r="D15" s="124"/>
      <c r="E15" s="34"/>
      <c r="F15" s="77" t="s">
        <v>25</v>
      </c>
      <c r="G15" s="62"/>
      <c r="H15" s="53" t="s">
        <v>47</v>
      </c>
      <c r="I15" s="54">
        <v>0.25</v>
      </c>
      <c r="J15" s="53" t="s">
        <v>37</v>
      </c>
      <c r="K15" s="55">
        <f>SUM(L15/1.1)</f>
        <v>10</v>
      </c>
      <c r="L15" s="56">
        <v>11</v>
      </c>
      <c r="M15" s="57">
        <f>SUM(N15/1.1)</f>
        <v>40</v>
      </c>
      <c r="N15" s="58">
        <f>SUM(L15/I15)</f>
        <v>44</v>
      </c>
      <c r="O15" s="123">
        <v>0</v>
      </c>
      <c r="P15" s="59" t="s">
        <v>54</v>
      </c>
      <c r="Q15" s="60">
        <f>SUM(R15/1.1)</f>
        <v>0</v>
      </c>
      <c r="R15" s="61">
        <f>SUM(L15*O15)</f>
        <v>0</v>
      </c>
      <c r="S15" s="34"/>
    </row>
    <row r="16" spans="1:19" ht="16" customHeight="1" thickBot="1" x14ac:dyDescent="0.2">
      <c r="A16" s="34"/>
      <c r="B16" s="145"/>
      <c r="C16" s="34"/>
      <c r="D16" s="124"/>
      <c r="E16" s="34"/>
      <c r="F16" s="77" t="s">
        <v>26</v>
      </c>
      <c r="G16" s="62"/>
      <c r="H16" s="53" t="s">
        <v>47</v>
      </c>
      <c r="I16" s="54">
        <v>0.25</v>
      </c>
      <c r="J16" s="53" t="s">
        <v>37</v>
      </c>
      <c r="K16" s="55">
        <f>SUM(L16/1.1)</f>
        <v>7.2727272727272725</v>
      </c>
      <c r="L16" s="56">
        <v>8</v>
      </c>
      <c r="M16" s="57">
        <f>SUM(N16/1.1)</f>
        <v>29.09090909090909</v>
      </c>
      <c r="N16" s="58">
        <f>SUM(L16/I16)</f>
        <v>32</v>
      </c>
      <c r="O16" s="123">
        <v>0</v>
      </c>
      <c r="P16" s="59" t="s">
        <v>54</v>
      </c>
      <c r="Q16" s="60">
        <f>SUM(R16/1.1)</f>
        <v>0</v>
      </c>
      <c r="R16" s="61">
        <f>SUM(L16*O16)</f>
        <v>0</v>
      </c>
      <c r="S16" s="34"/>
    </row>
    <row r="17" spans="1:19" ht="15" thickBot="1" x14ac:dyDescent="0.2">
      <c r="A17" s="34"/>
      <c r="B17" s="145"/>
      <c r="C17" s="34"/>
      <c r="D17" s="124"/>
      <c r="E17" s="34"/>
      <c r="F17" s="78" t="s">
        <v>27</v>
      </c>
      <c r="G17" s="62"/>
      <c r="H17" s="53" t="s">
        <v>47</v>
      </c>
      <c r="I17" s="54">
        <v>0.25</v>
      </c>
      <c r="J17" s="53" t="s">
        <v>37</v>
      </c>
      <c r="K17" s="55">
        <f>SUM(L17/1.1)</f>
        <v>7.2727272727272725</v>
      </c>
      <c r="L17" s="56">
        <v>8</v>
      </c>
      <c r="M17" s="57">
        <f>SUM(N17/1.1)</f>
        <v>29.09090909090909</v>
      </c>
      <c r="N17" s="58">
        <f>SUM(L17/I17)</f>
        <v>32</v>
      </c>
      <c r="O17" s="123">
        <v>0</v>
      </c>
      <c r="P17" s="59" t="s">
        <v>54</v>
      </c>
      <c r="Q17" s="60">
        <f>SUM(R17/1.1)</f>
        <v>0</v>
      </c>
      <c r="R17" s="61">
        <f>SUM(L17*O17)</f>
        <v>0</v>
      </c>
      <c r="S17" s="34"/>
    </row>
    <row r="18" spans="1:19" ht="20" customHeight="1" thickBot="1" x14ac:dyDescent="0.2">
      <c r="A18" s="34"/>
      <c r="B18" s="40"/>
      <c r="C18" s="34"/>
      <c r="D18" s="40"/>
      <c r="E18" s="34"/>
      <c r="F18" s="34"/>
      <c r="G18" s="34"/>
      <c r="H18" s="35"/>
      <c r="I18" s="36"/>
      <c r="J18" s="35"/>
      <c r="K18" s="79"/>
      <c r="L18" s="80"/>
      <c r="M18" s="81"/>
      <c r="N18" s="81"/>
      <c r="O18" s="34"/>
      <c r="P18" s="82"/>
      <c r="Q18" s="34"/>
      <c r="R18" s="34"/>
      <c r="S18" s="34"/>
    </row>
    <row r="19" spans="1:19" ht="16" customHeight="1" thickBot="1" x14ac:dyDescent="0.2">
      <c r="A19" s="34"/>
      <c r="B19" s="145" t="s">
        <v>29</v>
      </c>
      <c r="C19" s="34"/>
      <c r="D19" s="83" t="s">
        <v>30</v>
      </c>
      <c r="E19" s="34"/>
      <c r="F19" s="51" t="s">
        <v>2</v>
      </c>
      <c r="G19" s="52"/>
      <c r="H19" s="53" t="s">
        <v>36</v>
      </c>
      <c r="I19" s="54">
        <v>5</v>
      </c>
      <c r="J19" s="53" t="s">
        <v>37</v>
      </c>
      <c r="K19" s="55">
        <f>SUM(L19/1.1)</f>
        <v>27.27272727272727</v>
      </c>
      <c r="L19" s="56">
        <v>30</v>
      </c>
      <c r="M19" s="57">
        <f>SUM(N19/1.1)</f>
        <v>5.4545454545454541</v>
      </c>
      <c r="N19" s="71">
        <f>SUM(L19/I19)</f>
        <v>6</v>
      </c>
      <c r="O19" s="123">
        <v>0</v>
      </c>
      <c r="P19" s="72" t="s">
        <v>51</v>
      </c>
      <c r="Q19" s="60">
        <f>SUM(R19/1.1)</f>
        <v>0</v>
      </c>
      <c r="R19" s="61">
        <f>SUM(L19*O19)</f>
        <v>0</v>
      </c>
      <c r="S19" s="34"/>
    </row>
    <row r="20" spans="1:19" ht="10" customHeight="1" thickBot="1" x14ac:dyDescent="0.2">
      <c r="A20" s="34"/>
      <c r="B20" s="145"/>
      <c r="C20" s="34"/>
      <c r="D20" s="40"/>
      <c r="E20" s="34"/>
      <c r="F20" s="84"/>
      <c r="G20" s="84"/>
      <c r="H20" s="85"/>
      <c r="I20" s="86"/>
      <c r="J20" s="87"/>
      <c r="K20" s="74"/>
      <c r="L20" s="88"/>
      <c r="M20" s="89"/>
      <c r="N20" s="90"/>
      <c r="O20" s="91"/>
      <c r="P20" s="92"/>
      <c r="Q20" s="93"/>
      <c r="R20" s="93"/>
      <c r="S20" s="34"/>
    </row>
    <row r="21" spans="1:19" ht="13" customHeight="1" thickBot="1" x14ac:dyDescent="0.2">
      <c r="A21" s="34"/>
      <c r="B21" s="145"/>
      <c r="C21" s="34"/>
      <c r="D21" s="124" t="s">
        <v>31</v>
      </c>
      <c r="E21" s="34"/>
      <c r="F21" s="51" t="s">
        <v>3</v>
      </c>
      <c r="G21" s="52"/>
      <c r="H21" s="53" t="s">
        <v>48</v>
      </c>
      <c r="I21" s="54">
        <v>1</v>
      </c>
      <c r="J21" s="53" t="s">
        <v>49</v>
      </c>
      <c r="K21" s="55">
        <f>SUM(L21/1.1)</f>
        <v>35.454545454545453</v>
      </c>
      <c r="L21" s="56">
        <v>39</v>
      </c>
      <c r="M21" s="57">
        <f>SUM(N21/1.1)</f>
        <v>35.454545454545453</v>
      </c>
      <c r="N21" s="71">
        <f>SUM(L21/I21)</f>
        <v>39</v>
      </c>
      <c r="O21" s="123">
        <v>0</v>
      </c>
      <c r="P21" s="72" t="s">
        <v>50</v>
      </c>
      <c r="Q21" s="60">
        <f>SUM(R21/1.1)</f>
        <v>0</v>
      </c>
      <c r="R21" s="61">
        <f>SUM(L21*O21)</f>
        <v>0</v>
      </c>
      <c r="S21" s="34"/>
    </row>
    <row r="22" spans="1:19" ht="16" customHeight="1" thickBot="1" x14ac:dyDescent="0.2">
      <c r="A22" s="34"/>
      <c r="B22" s="145"/>
      <c r="C22" s="34"/>
      <c r="D22" s="124"/>
      <c r="E22" s="34"/>
      <c r="F22" s="51" t="s">
        <v>4</v>
      </c>
      <c r="G22" s="62"/>
      <c r="H22" s="53" t="s">
        <v>38</v>
      </c>
      <c r="I22" s="54">
        <v>0.5</v>
      </c>
      <c r="J22" s="53" t="s">
        <v>41</v>
      </c>
      <c r="K22" s="55">
        <v>11.67</v>
      </c>
      <c r="L22" s="56">
        <v>14</v>
      </c>
      <c r="M22" s="57">
        <f>SUM(N22/1.1)</f>
        <v>25.454545454545453</v>
      </c>
      <c r="N22" s="71">
        <f>SUM(L22/I22)</f>
        <v>28</v>
      </c>
      <c r="O22" s="123">
        <v>0</v>
      </c>
      <c r="P22" s="72" t="s">
        <v>52</v>
      </c>
      <c r="Q22" s="60">
        <f>SUM(R22/1.1)</f>
        <v>0</v>
      </c>
      <c r="R22" s="61">
        <f>SUM(L22*O22)</f>
        <v>0</v>
      </c>
      <c r="S22" s="34"/>
    </row>
    <row r="23" spans="1:19" ht="16" customHeight="1" thickBot="1" x14ac:dyDescent="0.2">
      <c r="A23" s="34"/>
      <c r="B23" s="145"/>
      <c r="C23" s="34"/>
      <c r="D23" s="124"/>
      <c r="E23" s="34"/>
      <c r="F23" s="51" t="s">
        <v>6</v>
      </c>
      <c r="G23" s="52"/>
      <c r="H23" s="53" t="s">
        <v>47</v>
      </c>
      <c r="I23" s="54">
        <v>0.5</v>
      </c>
      <c r="J23" s="53" t="s">
        <v>37</v>
      </c>
      <c r="K23" s="55">
        <f>SUM(L23/1.1)</f>
        <v>35.454545454545453</v>
      </c>
      <c r="L23" s="56">
        <v>39</v>
      </c>
      <c r="M23" s="57">
        <f>SUM(N23/1.1)</f>
        <v>70.909090909090907</v>
      </c>
      <c r="N23" s="71">
        <f>SUM(L23/I23)</f>
        <v>78</v>
      </c>
      <c r="O23" s="123">
        <v>0</v>
      </c>
      <c r="P23" s="72" t="s">
        <v>54</v>
      </c>
      <c r="Q23" s="60">
        <f>SUM(R23/1.1)</f>
        <v>0</v>
      </c>
      <c r="R23" s="61">
        <f>SUM(L23*O23)</f>
        <v>0</v>
      </c>
      <c r="S23" s="34"/>
    </row>
    <row r="24" spans="1:19" ht="20" customHeight="1" thickBot="1" x14ac:dyDescent="0.2">
      <c r="A24" s="34"/>
      <c r="B24" s="40"/>
      <c r="C24" s="34"/>
      <c r="D24" s="34"/>
      <c r="E24" s="34"/>
      <c r="F24" s="34"/>
      <c r="G24" s="34"/>
      <c r="H24" s="35"/>
      <c r="I24" s="36"/>
      <c r="J24" s="35"/>
      <c r="K24" s="37"/>
      <c r="L24" s="38"/>
      <c r="M24" s="39"/>
      <c r="N24" s="39"/>
      <c r="O24" s="34"/>
      <c r="P24" s="82"/>
      <c r="Q24" s="34"/>
      <c r="R24" s="34"/>
      <c r="S24" s="34"/>
    </row>
    <row r="25" spans="1:19" ht="15" customHeight="1" thickBot="1" x14ac:dyDescent="0.2">
      <c r="A25" s="34"/>
      <c r="B25" s="134" t="s">
        <v>55</v>
      </c>
      <c r="C25" s="34"/>
      <c r="D25" s="133" t="s">
        <v>31</v>
      </c>
      <c r="E25" s="34"/>
      <c r="F25" s="51" t="s">
        <v>3</v>
      </c>
      <c r="G25" s="52"/>
      <c r="H25" s="53" t="s">
        <v>48</v>
      </c>
      <c r="I25" s="54">
        <v>1</v>
      </c>
      <c r="J25" s="53" t="s">
        <v>49</v>
      </c>
      <c r="K25" s="55">
        <f>SUM(L25/1.1)</f>
        <v>35.454545454545453</v>
      </c>
      <c r="L25" s="56">
        <v>39</v>
      </c>
      <c r="M25" s="57">
        <f>SUM(N25/1.1)</f>
        <v>35.454545454545453</v>
      </c>
      <c r="N25" s="71">
        <f>SUM(L25/I25)</f>
        <v>39</v>
      </c>
      <c r="O25" s="123">
        <v>0</v>
      </c>
      <c r="P25" s="72" t="s">
        <v>50</v>
      </c>
      <c r="Q25" s="60">
        <f>SUM(R25/1.1)</f>
        <v>0</v>
      </c>
      <c r="R25" s="61">
        <f>SUM(L25*O25)</f>
        <v>0</v>
      </c>
      <c r="S25" s="34"/>
    </row>
    <row r="26" spans="1:19" ht="15" customHeight="1" thickBot="1" x14ac:dyDescent="0.2">
      <c r="A26" s="34"/>
      <c r="B26" s="134"/>
      <c r="C26" s="34"/>
      <c r="D26" s="133"/>
      <c r="E26" s="34"/>
      <c r="F26" s="51" t="s">
        <v>6</v>
      </c>
      <c r="G26" s="52"/>
      <c r="H26" s="53" t="s">
        <v>47</v>
      </c>
      <c r="I26" s="54">
        <v>0.5</v>
      </c>
      <c r="J26" s="53" t="s">
        <v>37</v>
      </c>
      <c r="K26" s="55">
        <f>SUM(L26/1.1)</f>
        <v>35.454545454545453</v>
      </c>
      <c r="L26" s="56">
        <v>39</v>
      </c>
      <c r="M26" s="57">
        <f>SUM(N26/1.1)</f>
        <v>70.909090909090907</v>
      </c>
      <c r="N26" s="71">
        <f>SUM(L26/I26)</f>
        <v>78</v>
      </c>
      <c r="O26" s="123">
        <v>0</v>
      </c>
      <c r="P26" s="72" t="s">
        <v>54</v>
      </c>
      <c r="Q26" s="60">
        <f>SUM(R26/1.1)</f>
        <v>0</v>
      </c>
      <c r="R26" s="61">
        <f>SUM(L26*O26)</f>
        <v>0</v>
      </c>
      <c r="S26" s="34"/>
    </row>
    <row r="27" spans="1:19" ht="15" customHeight="1" thickBot="1" x14ac:dyDescent="0.2">
      <c r="A27" s="34"/>
      <c r="B27" s="134"/>
      <c r="C27" s="34"/>
      <c r="D27" s="133"/>
      <c r="E27" s="34"/>
      <c r="F27" s="51" t="s">
        <v>7</v>
      </c>
      <c r="G27" s="52"/>
      <c r="H27" s="53" t="s">
        <v>56</v>
      </c>
      <c r="I27" s="54">
        <v>0.75</v>
      </c>
      <c r="J27" s="53" t="s">
        <v>41</v>
      </c>
      <c r="K27" s="55">
        <f>SUM(L27/1.1)</f>
        <v>5.4545454545454541</v>
      </c>
      <c r="L27" s="56">
        <v>6</v>
      </c>
      <c r="M27" s="57">
        <f>SUM(N27/1.1)</f>
        <v>7.2727272727272725</v>
      </c>
      <c r="N27" s="71">
        <f>SUM(L27/I27)</f>
        <v>8</v>
      </c>
      <c r="O27" s="123">
        <v>0</v>
      </c>
      <c r="P27" s="72" t="s">
        <v>57</v>
      </c>
      <c r="Q27" s="60">
        <f>SUM(R27/1.1)</f>
        <v>0</v>
      </c>
      <c r="R27" s="61">
        <f>SUM(L27*O27)</f>
        <v>0</v>
      </c>
      <c r="S27" s="34"/>
    </row>
    <row r="28" spans="1:19" ht="10" customHeight="1" thickBot="1" x14ac:dyDescent="0.2">
      <c r="A28" s="34"/>
      <c r="B28" s="134"/>
      <c r="C28" s="34"/>
      <c r="D28" s="34"/>
      <c r="E28" s="34"/>
      <c r="F28" s="34"/>
      <c r="G28" s="34"/>
      <c r="H28" s="35"/>
      <c r="I28" s="36"/>
      <c r="J28" s="35"/>
      <c r="K28" s="37"/>
      <c r="L28" s="38"/>
      <c r="M28" s="39"/>
      <c r="N28" s="39"/>
      <c r="O28" s="34"/>
      <c r="P28" s="34"/>
      <c r="Q28" s="34"/>
      <c r="R28" s="34"/>
      <c r="S28" s="34"/>
    </row>
    <row r="29" spans="1:19" ht="15" customHeight="1" thickBot="1" x14ac:dyDescent="0.2">
      <c r="A29" s="34"/>
      <c r="B29" s="134"/>
      <c r="C29" s="34"/>
      <c r="D29" s="133" t="s">
        <v>58</v>
      </c>
      <c r="E29" s="34"/>
      <c r="F29" s="51" t="s">
        <v>9</v>
      </c>
      <c r="G29" s="52"/>
      <c r="H29" s="53" t="s">
        <v>36</v>
      </c>
      <c r="I29" s="54">
        <v>2</v>
      </c>
      <c r="J29" s="53" t="s">
        <v>37</v>
      </c>
      <c r="K29" s="55">
        <f t="shared" ref="K29:K45" si="0">SUM(L29/1.1)</f>
        <v>26.36363636363636</v>
      </c>
      <c r="L29" s="56">
        <v>29</v>
      </c>
      <c r="M29" s="57">
        <f t="shared" ref="M29:M45" si="1">SUM(N29/1.1)</f>
        <v>13.18181818181818</v>
      </c>
      <c r="N29" s="71">
        <f t="shared" ref="N29:N45" si="2">SUM(L29/I29)</f>
        <v>14.5</v>
      </c>
      <c r="O29" s="123">
        <v>0</v>
      </c>
      <c r="P29" s="72" t="s">
        <v>51</v>
      </c>
      <c r="Q29" s="60">
        <f t="shared" ref="Q29:Q45" si="3">SUM(R29/1.1)</f>
        <v>0</v>
      </c>
      <c r="R29" s="61">
        <f t="shared" ref="R29:R45" si="4">SUM(L29*O29)</f>
        <v>0</v>
      </c>
      <c r="S29" s="34"/>
    </row>
    <row r="30" spans="1:19" ht="15" customHeight="1" thickBot="1" x14ac:dyDescent="0.2">
      <c r="A30" s="34"/>
      <c r="B30" s="134"/>
      <c r="C30" s="34"/>
      <c r="D30" s="133"/>
      <c r="E30" s="34"/>
      <c r="F30" s="51" t="s">
        <v>10</v>
      </c>
      <c r="G30" s="52"/>
      <c r="H30" s="53" t="s">
        <v>38</v>
      </c>
      <c r="I30" s="54">
        <v>0.5</v>
      </c>
      <c r="J30" s="53" t="s">
        <v>41</v>
      </c>
      <c r="K30" s="55">
        <f t="shared" si="0"/>
        <v>13.636363636363635</v>
      </c>
      <c r="L30" s="56">
        <v>15</v>
      </c>
      <c r="M30" s="57">
        <f t="shared" si="1"/>
        <v>27.27272727272727</v>
      </c>
      <c r="N30" s="71">
        <f t="shared" si="2"/>
        <v>30</v>
      </c>
      <c r="O30" s="123">
        <v>0</v>
      </c>
      <c r="P30" s="72" t="s">
        <v>52</v>
      </c>
      <c r="Q30" s="60">
        <f t="shared" si="3"/>
        <v>0</v>
      </c>
      <c r="R30" s="61">
        <f t="shared" si="4"/>
        <v>0</v>
      </c>
      <c r="S30" s="34"/>
    </row>
    <row r="31" spans="1:19" ht="15" customHeight="1" thickBot="1" x14ac:dyDescent="0.2">
      <c r="A31" s="34"/>
      <c r="B31" s="134"/>
      <c r="C31" s="34"/>
      <c r="D31" s="133"/>
      <c r="E31" s="34"/>
      <c r="F31" s="51" t="s">
        <v>11</v>
      </c>
      <c r="G31" s="52"/>
      <c r="H31" s="53" t="s">
        <v>38</v>
      </c>
      <c r="I31" s="54">
        <v>0.5</v>
      </c>
      <c r="J31" s="53" t="s">
        <v>41</v>
      </c>
      <c r="K31" s="55">
        <f t="shared" si="0"/>
        <v>14.545454545454545</v>
      </c>
      <c r="L31" s="56">
        <v>16</v>
      </c>
      <c r="M31" s="57">
        <f t="shared" si="1"/>
        <v>29.09090909090909</v>
      </c>
      <c r="N31" s="71">
        <f t="shared" si="2"/>
        <v>32</v>
      </c>
      <c r="O31" s="123">
        <v>0</v>
      </c>
      <c r="P31" s="72" t="s">
        <v>52</v>
      </c>
      <c r="Q31" s="60">
        <f t="shared" si="3"/>
        <v>0</v>
      </c>
      <c r="R31" s="61">
        <f t="shared" si="4"/>
        <v>0</v>
      </c>
      <c r="S31" s="34"/>
    </row>
    <row r="32" spans="1:19" ht="15" customHeight="1" thickBot="1" x14ac:dyDescent="0.2">
      <c r="A32" s="34"/>
      <c r="B32" s="134"/>
      <c r="C32" s="34"/>
      <c r="D32" s="133"/>
      <c r="E32" s="34"/>
      <c r="F32" s="51" t="s">
        <v>12</v>
      </c>
      <c r="G32" s="52"/>
      <c r="H32" s="53" t="s">
        <v>38</v>
      </c>
      <c r="I32" s="54">
        <v>0.5</v>
      </c>
      <c r="J32" s="53" t="s">
        <v>41</v>
      </c>
      <c r="K32" s="55">
        <f t="shared" si="0"/>
        <v>19.09090909090909</v>
      </c>
      <c r="L32" s="56">
        <v>21</v>
      </c>
      <c r="M32" s="57">
        <f t="shared" si="1"/>
        <v>38.18181818181818</v>
      </c>
      <c r="N32" s="71">
        <f t="shared" si="2"/>
        <v>42</v>
      </c>
      <c r="O32" s="123">
        <v>0</v>
      </c>
      <c r="P32" s="72" t="s">
        <v>52</v>
      </c>
      <c r="Q32" s="60">
        <f t="shared" si="3"/>
        <v>0</v>
      </c>
      <c r="R32" s="61">
        <f t="shared" si="4"/>
        <v>0</v>
      </c>
      <c r="S32" s="34"/>
    </row>
    <row r="33" spans="1:19" ht="15" customHeight="1" thickBot="1" x14ac:dyDescent="0.2">
      <c r="A33" s="34"/>
      <c r="B33" s="134"/>
      <c r="C33" s="34"/>
      <c r="D33" s="133"/>
      <c r="E33" s="34"/>
      <c r="F33" s="51" t="s">
        <v>13</v>
      </c>
      <c r="G33" s="52"/>
      <c r="H33" s="53" t="s">
        <v>38</v>
      </c>
      <c r="I33" s="54">
        <v>0.5</v>
      </c>
      <c r="J33" s="53" t="s">
        <v>41</v>
      </c>
      <c r="K33" s="55">
        <f t="shared" si="0"/>
        <v>18.18181818181818</v>
      </c>
      <c r="L33" s="56">
        <v>20</v>
      </c>
      <c r="M33" s="57">
        <f t="shared" si="1"/>
        <v>36.36363636363636</v>
      </c>
      <c r="N33" s="71">
        <f t="shared" si="2"/>
        <v>40</v>
      </c>
      <c r="O33" s="123">
        <v>0</v>
      </c>
      <c r="P33" s="72" t="s">
        <v>52</v>
      </c>
      <c r="Q33" s="60">
        <f t="shared" si="3"/>
        <v>0</v>
      </c>
      <c r="R33" s="61">
        <f t="shared" si="4"/>
        <v>0</v>
      </c>
      <c r="S33" s="34"/>
    </row>
    <row r="34" spans="1:19" ht="15" customHeight="1" thickBot="1" x14ac:dyDescent="0.2">
      <c r="A34" s="34"/>
      <c r="B34" s="134"/>
      <c r="C34" s="34"/>
      <c r="D34" s="133"/>
      <c r="E34" s="34"/>
      <c r="F34" s="51" t="s">
        <v>14</v>
      </c>
      <c r="G34" s="52"/>
      <c r="H34" s="53" t="s">
        <v>38</v>
      </c>
      <c r="I34" s="54">
        <v>0.5</v>
      </c>
      <c r="J34" s="53" t="s">
        <v>41</v>
      </c>
      <c r="K34" s="55">
        <f t="shared" si="0"/>
        <v>12.727272727272727</v>
      </c>
      <c r="L34" s="56">
        <v>14</v>
      </c>
      <c r="M34" s="57">
        <f t="shared" si="1"/>
        <v>25.454545454545453</v>
      </c>
      <c r="N34" s="71">
        <f t="shared" si="2"/>
        <v>28</v>
      </c>
      <c r="O34" s="123">
        <v>0</v>
      </c>
      <c r="P34" s="72" t="s">
        <v>52</v>
      </c>
      <c r="Q34" s="60">
        <f t="shared" si="3"/>
        <v>0</v>
      </c>
      <c r="R34" s="61">
        <f t="shared" si="4"/>
        <v>0</v>
      </c>
      <c r="S34" s="34"/>
    </row>
    <row r="35" spans="1:19" ht="15" customHeight="1" thickBot="1" x14ac:dyDescent="0.2">
      <c r="A35" s="34"/>
      <c r="B35" s="134"/>
      <c r="C35" s="34"/>
      <c r="D35" s="133"/>
      <c r="E35" s="34"/>
      <c r="F35" s="51" t="s">
        <v>15</v>
      </c>
      <c r="G35" s="52"/>
      <c r="H35" s="53" t="s">
        <v>38</v>
      </c>
      <c r="I35" s="54">
        <v>0.5</v>
      </c>
      <c r="J35" s="53" t="s">
        <v>41</v>
      </c>
      <c r="K35" s="55">
        <f t="shared" si="0"/>
        <v>10</v>
      </c>
      <c r="L35" s="56">
        <v>11</v>
      </c>
      <c r="M35" s="57">
        <f t="shared" si="1"/>
        <v>20</v>
      </c>
      <c r="N35" s="71">
        <f t="shared" si="2"/>
        <v>22</v>
      </c>
      <c r="O35" s="123">
        <v>0</v>
      </c>
      <c r="P35" s="72" t="s">
        <v>52</v>
      </c>
      <c r="Q35" s="60">
        <f t="shared" si="3"/>
        <v>0</v>
      </c>
      <c r="R35" s="61">
        <f t="shared" si="4"/>
        <v>0</v>
      </c>
      <c r="S35" s="34"/>
    </row>
    <row r="36" spans="1:19" ht="15" customHeight="1" thickBot="1" x14ac:dyDescent="0.2">
      <c r="A36" s="34"/>
      <c r="B36" s="134"/>
      <c r="C36" s="34"/>
      <c r="D36" s="133"/>
      <c r="E36" s="34"/>
      <c r="F36" s="51" t="s">
        <v>59</v>
      </c>
      <c r="G36" s="52"/>
      <c r="H36" s="53" t="s">
        <v>38</v>
      </c>
      <c r="I36" s="54">
        <v>0.5</v>
      </c>
      <c r="J36" s="53" t="s">
        <v>41</v>
      </c>
      <c r="K36" s="55">
        <f t="shared" si="0"/>
        <v>8.1818181818181817</v>
      </c>
      <c r="L36" s="56">
        <v>9</v>
      </c>
      <c r="M36" s="57">
        <f t="shared" si="1"/>
        <v>16.363636363636363</v>
      </c>
      <c r="N36" s="71">
        <f t="shared" si="2"/>
        <v>18</v>
      </c>
      <c r="O36" s="123">
        <v>0</v>
      </c>
      <c r="P36" s="72" t="s">
        <v>52</v>
      </c>
      <c r="Q36" s="60">
        <f t="shared" si="3"/>
        <v>0</v>
      </c>
      <c r="R36" s="61">
        <f t="shared" si="4"/>
        <v>0</v>
      </c>
      <c r="S36" s="34"/>
    </row>
    <row r="37" spans="1:19" ht="15" customHeight="1" thickBot="1" x14ac:dyDescent="0.2">
      <c r="A37" s="34"/>
      <c r="B37" s="134"/>
      <c r="C37" s="34"/>
      <c r="D37" s="133"/>
      <c r="E37" s="34"/>
      <c r="F37" s="51" t="s">
        <v>16</v>
      </c>
      <c r="G37" s="52"/>
      <c r="H37" s="53" t="s">
        <v>38</v>
      </c>
      <c r="I37" s="54">
        <v>0.5</v>
      </c>
      <c r="J37" s="53" t="s">
        <v>41</v>
      </c>
      <c r="K37" s="55">
        <f t="shared" si="0"/>
        <v>8.1818181818181817</v>
      </c>
      <c r="L37" s="56">
        <v>9</v>
      </c>
      <c r="M37" s="57">
        <f t="shared" si="1"/>
        <v>16.363636363636363</v>
      </c>
      <c r="N37" s="71">
        <f t="shared" si="2"/>
        <v>18</v>
      </c>
      <c r="O37" s="123">
        <v>0</v>
      </c>
      <c r="P37" s="72" t="s">
        <v>52</v>
      </c>
      <c r="Q37" s="60">
        <f t="shared" si="3"/>
        <v>0</v>
      </c>
      <c r="R37" s="61">
        <f t="shared" si="4"/>
        <v>0</v>
      </c>
      <c r="S37" s="34"/>
    </row>
    <row r="38" spans="1:19" ht="15" customHeight="1" thickBot="1" x14ac:dyDescent="0.2">
      <c r="A38" s="34"/>
      <c r="B38" s="134"/>
      <c r="C38" s="34"/>
      <c r="D38" s="133"/>
      <c r="E38" s="34"/>
      <c r="F38" s="51" t="s">
        <v>17</v>
      </c>
      <c r="G38" s="52"/>
      <c r="H38" s="53" t="s">
        <v>38</v>
      </c>
      <c r="I38" s="54">
        <v>0.5</v>
      </c>
      <c r="J38" s="53" t="s">
        <v>41</v>
      </c>
      <c r="K38" s="55">
        <f t="shared" si="0"/>
        <v>10.909090909090908</v>
      </c>
      <c r="L38" s="56">
        <v>12</v>
      </c>
      <c r="M38" s="57">
        <f t="shared" si="1"/>
        <v>21.818181818181817</v>
      </c>
      <c r="N38" s="71">
        <f t="shared" si="2"/>
        <v>24</v>
      </c>
      <c r="O38" s="123">
        <v>0</v>
      </c>
      <c r="P38" s="72" t="s">
        <v>52</v>
      </c>
      <c r="Q38" s="60">
        <f t="shared" si="3"/>
        <v>0</v>
      </c>
      <c r="R38" s="61">
        <f t="shared" si="4"/>
        <v>0</v>
      </c>
      <c r="S38" s="34"/>
    </row>
    <row r="39" spans="1:19" ht="15" customHeight="1" thickBot="1" x14ac:dyDescent="0.2">
      <c r="A39" s="34"/>
      <c r="B39" s="134"/>
      <c r="C39" s="34"/>
      <c r="D39" s="133"/>
      <c r="E39" s="34"/>
      <c r="F39" s="51" t="s">
        <v>18</v>
      </c>
      <c r="G39" s="52"/>
      <c r="H39" s="53" t="s">
        <v>38</v>
      </c>
      <c r="I39" s="54">
        <v>0.5</v>
      </c>
      <c r="J39" s="53" t="s">
        <v>41</v>
      </c>
      <c r="K39" s="55">
        <f t="shared" si="0"/>
        <v>22.727272727272727</v>
      </c>
      <c r="L39" s="56">
        <v>25</v>
      </c>
      <c r="M39" s="57">
        <f t="shared" si="1"/>
        <v>45.454545454545453</v>
      </c>
      <c r="N39" s="71">
        <f t="shared" si="2"/>
        <v>50</v>
      </c>
      <c r="O39" s="123">
        <v>0</v>
      </c>
      <c r="P39" s="72" t="s">
        <v>52</v>
      </c>
      <c r="Q39" s="60">
        <f t="shared" si="3"/>
        <v>0</v>
      </c>
      <c r="R39" s="61">
        <f t="shared" si="4"/>
        <v>0</v>
      </c>
      <c r="S39" s="34"/>
    </row>
    <row r="40" spans="1:19" ht="14" customHeight="1" x14ac:dyDescent="0.15">
      <c r="A40" s="34"/>
      <c r="B40" s="134"/>
      <c r="C40" s="34"/>
      <c r="D40" s="133"/>
      <c r="E40" s="34"/>
      <c r="F40" s="128" t="s">
        <v>19</v>
      </c>
      <c r="G40" s="52"/>
      <c r="H40" s="130" t="s">
        <v>38</v>
      </c>
      <c r="I40" s="54">
        <v>0.5</v>
      </c>
      <c r="J40" s="53" t="s">
        <v>41</v>
      </c>
      <c r="K40" s="55">
        <f t="shared" si="0"/>
        <v>16.363636363636363</v>
      </c>
      <c r="L40" s="56">
        <v>18</v>
      </c>
      <c r="M40" s="57">
        <f t="shared" si="1"/>
        <v>32.727272727272727</v>
      </c>
      <c r="N40" s="71">
        <f t="shared" si="2"/>
        <v>36</v>
      </c>
      <c r="O40" s="123">
        <v>0</v>
      </c>
      <c r="P40" s="72" t="s">
        <v>52</v>
      </c>
      <c r="Q40" s="60">
        <f t="shared" si="3"/>
        <v>0</v>
      </c>
      <c r="R40" s="61">
        <f t="shared" si="4"/>
        <v>0</v>
      </c>
      <c r="S40" s="34"/>
    </row>
    <row r="41" spans="1:19" ht="17" customHeight="1" thickBot="1" x14ac:dyDescent="0.2">
      <c r="A41" s="34"/>
      <c r="B41" s="134"/>
      <c r="C41" s="34"/>
      <c r="D41" s="133"/>
      <c r="E41" s="34"/>
      <c r="F41" s="129"/>
      <c r="G41" s="52"/>
      <c r="H41" s="131"/>
      <c r="I41" s="54">
        <v>1</v>
      </c>
      <c r="J41" s="53" t="s">
        <v>41</v>
      </c>
      <c r="K41" s="55">
        <f t="shared" si="0"/>
        <v>23.636363636363633</v>
      </c>
      <c r="L41" s="56">
        <v>26</v>
      </c>
      <c r="M41" s="57">
        <f t="shared" si="1"/>
        <v>23.636363636363633</v>
      </c>
      <c r="N41" s="71">
        <f t="shared" si="2"/>
        <v>26</v>
      </c>
      <c r="O41" s="123">
        <v>0</v>
      </c>
      <c r="P41" s="72" t="s">
        <v>52</v>
      </c>
      <c r="Q41" s="60">
        <f t="shared" si="3"/>
        <v>0</v>
      </c>
      <c r="R41" s="61">
        <f t="shared" si="4"/>
        <v>0</v>
      </c>
      <c r="S41" s="34"/>
    </row>
    <row r="42" spans="1:19" ht="14" customHeight="1" x14ac:dyDescent="0.15">
      <c r="A42" s="34"/>
      <c r="B42" s="134"/>
      <c r="C42" s="34"/>
      <c r="D42" s="133"/>
      <c r="E42" s="34"/>
      <c r="F42" s="128" t="s">
        <v>20</v>
      </c>
      <c r="G42" s="52"/>
      <c r="H42" s="130" t="s">
        <v>38</v>
      </c>
      <c r="I42" s="54">
        <v>0.5</v>
      </c>
      <c r="J42" s="53" t="s">
        <v>41</v>
      </c>
      <c r="K42" s="55">
        <f t="shared" si="0"/>
        <v>18.18181818181818</v>
      </c>
      <c r="L42" s="56">
        <v>20</v>
      </c>
      <c r="M42" s="57">
        <f t="shared" si="1"/>
        <v>36.36363636363636</v>
      </c>
      <c r="N42" s="71">
        <f t="shared" si="2"/>
        <v>40</v>
      </c>
      <c r="O42" s="123">
        <v>0</v>
      </c>
      <c r="P42" s="72" t="s">
        <v>52</v>
      </c>
      <c r="Q42" s="60">
        <f t="shared" si="3"/>
        <v>0</v>
      </c>
      <c r="R42" s="61">
        <f t="shared" si="4"/>
        <v>0</v>
      </c>
      <c r="S42" s="34"/>
    </row>
    <row r="43" spans="1:19" ht="15" thickBot="1" x14ac:dyDescent="0.2">
      <c r="A43" s="34"/>
      <c r="B43" s="134"/>
      <c r="C43" s="34"/>
      <c r="D43" s="133"/>
      <c r="E43" s="34"/>
      <c r="F43" s="129"/>
      <c r="G43" s="52"/>
      <c r="H43" s="131"/>
      <c r="I43" s="54">
        <v>1</v>
      </c>
      <c r="J43" s="53" t="s">
        <v>41</v>
      </c>
      <c r="K43" s="55">
        <f t="shared" si="0"/>
        <v>27.27272727272727</v>
      </c>
      <c r="L43" s="56">
        <v>30</v>
      </c>
      <c r="M43" s="57">
        <f t="shared" si="1"/>
        <v>27.27272727272727</v>
      </c>
      <c r="N43" s="71">
        <f t="shared" si="2"/>
        <v>30</v>
      </c>
      <c r="O43" s="123">
        <v>0</v>
      </c>
      <c r="P43" s="72" t="s">
        <v>52</v>
      </c>
      <c r="Q43" s="60">
        <f t="shared" si="3"/>
        <v>0</v>
      </c>
      <c r="R43" s="61">
        <f t="shared" si="4"/>
        <v>0</v>
      </c>
      <c r="S43" s="34"/>
    </row>
    <row r="44" spans="1:19" ht="14" x14ac:dyDescent="0.15">
      <c r="A44" s="34"/>
      <c r="B44" s="134"/>
      <c r="C44" s="34"/>
      <c r="D44" s="133"/>
      <c r="E44" s="34"/>
      <c r="F44" s="128" t="s">
        <v>21</v>
      </c>
      <c r="G44" s="52"/>
      <c r="H44" s="130" t="s">
        <v>60</v>
      </c>
      <c r="I44" s="54">
        <v>2</v>
      </c>
      <c r="J44" s="53" t="s">
        <v>37</v>
      </c>
      <c r="K44" s="55">
        <f t="shared" si="0"/>
        <v>19.09090909090909</v>
      </c>
      <c r="L44" s="56">
        <v>21</v>
      </c>
      <c r="M44" s="57">
        <f t="shared" si="1"/>
        <v>9.545454545454545</v>
      </c>
      <c r="N44" s="71">
        <f t="shared" si="2"/>
        <v>10.5</v>
      </c>
      <c r="O44" s="123">
        <v>0</v>
      </c>
      <c r="P44" s="72" t="s">
        <v>51</v>
      </c>
      <c r="Q44" s="60">
        <f t="shared" si="3"/>
        <v>0</v>
      </c>
      <c r="R44" s="61">
        <f t="shared" si="4"/>
        <v>0</v>
      </c>
      <c r="S44" s="34"/>
    </row>
    <row r="45" spans="1:19" ht="15" thickBot="1" x14ac:dyDescent="0.2">
      <c r="A45" s="34"/>
      <c r="B45" s="134"/>
      <c r="C45" s="34"/>
      <c r="D45" s="133"/>
      <c r="E45" s="34"/>
      <c r="F45" s="129"/>
      <c r="G45" s="52"/>
      <c r="H45" s="131"/>
      <c r="I45" s="54">
        <v>5</v>
      </c>
      <c r="J45" s="53" t="s">
        <v>37</v>
      </c>
      <c r="K45" s="55">
        <f t="shared" si="0"/>
        <v>36.36363636363636</v>
      </c>
      <c r="L45" s="56">
        <v>40</v>
      </c>
      <c r="M45" s="57">
        <f t="shared" si="1"/>
        <v>7.2727272727272725</v>
      </c>
      <c r="N45" s="71">
        <f t="shared" si="2"/>
        <v>8</v>
      </c>
      <c r="O45" s="123">
        <v>0</v>
      </c>
      <c r="P45" s="72" t="s">
        <v>51</v>
      </c>
      <c r="Q45" s="60">
        <f t="shared" si="3"/>
        <v>0</v>
      </c>
      <c r="R45" s="61">
        <f t="shared" si="4"/>
        <v>0</v>
      </c>
      <c r="S45" s="34"/>
    </row>
    <row r="46" spans="1:19" ht="20" customHeight="1" thickBot="1" x14ac:dyDescent="0.2">
      <c r="A46" s="34"/>
      <c r="B46" s="34"/>
      <c r="C46" s="34"/>
      <c r="D46" s="34"/>
      <c r="E46" s="34"/>
      <c r="F46" s="94"/>
      <c r="G46" s="52"/>
      <c r="H46" s="63"/>
      <c r="I46" s="64"/>
      <c r="J46" s="63"/>
      <c r="K46" s="95"/>
      <c r="L46" s="96"/>
      <c r="M46" s="97"/>
      <c r="N46" s="98"/>
      <c r="O46" s="99"/>
      <c r="P46" s="70"/>
      <c r="Q46" s="100"/>
      <c r="R46" s="101"/>
      <c r="S46" s="34"/>
    </row>
    <row r="47" spans="1:19" ht="15" customHeight="1" thickBot="1" x14ac:dyDescent="0.2">
      <c r="A47" s="34"/>
      <c r="B47" s="134" t="s">
        <v>61</v>
      </c>
      <c r="C47" s="34"/>
      <c r="D47" s="133" t="s">
        <v>62</v>
      </c>
      <c r="E47" s="34"/>
      <c r="F47" s="51" t="s">
        <v>63</v>
      </c>
      <c r="G47" s="52"/>
      <c r="H47" s="53" t="s">
        <v>64</v>
      </c>
      <c r="I47" s="54">
        <v>4</v>
      </c>
      <c r="J47" s="53" t="s">
        <v>65</v>
      </c>
      <c r="K47" s="55">
        <f>SUM(L47/1.1)</f>
        <v>8.1818181818181817</v>
      </c>
      <c r="L47" s="56">
        <v>9</v>
      </c>
      <c r="M47" s="57">
        <f>SUM(N47/1.1)</f>
        <v>2.0454545454545454</v>
      </c>
      <c r="N47" s="71">
        <f>SUM(L47/I47)</f>
        <v>2.25</v>
      </c>
      <c r="O47" s="123">
        <v>0</v>
      </c>
      <c r="P47" s="72" t="s">
        <v>68</v>
      </c>
      <c r="Q47" s="60">
        <f>SUM(R47/1.1)</f>
        <v>0</v>
      </c>
      <c r="R47" s="61">
        <f>SUM(L47*O47)</f>
        <v>0</v>
      </c>
      <c r="S47" s="34"/>
    </row>
    <row r="48" spans="1:19" ht="15" customHeight="1" thickBot="1" x14ac:dyDescent="0.2">
      <c r="A48" s="34"/>
      <c r="B48" s="134"/>
      <c r="C48" s="34"/>
      <c r="D48" s="133"/>
      <c r="E48" s="34"/>
      <c r="F48" s="51" t="s">
        <v>66</v>
      </c>
      <c r="G48" s="52"/>
      <c r="H48" s="53" t="s">
        <v>47</v>
      </c>
      <c r="I48" s="54">
        <v>0.4</v>
      </c>
      <c r="J48" s="53" t="s">
        <v>37</v>
      </c>
      <c r="K48" s="55">
        <f>SUM(L48/1.1)</f>
        <v>16.363636363636363</v>
      </c>
      <c r="L48" s="56">
        <v>18</v>
      </c>
      <c r="M48" s="57">
        <f>SUM(N48/1.1)</f>
        <v>40.909090909090907</v>
      </c>
      <c r="N48" s="71">
        <f>SUM(L48/I48)</f>
        <v>45</v>
      </c>
      <c r="O48" s="123">
        <v>0</v>
      </c>
      <c r="P48" s="72" t="s">
        <v>54</v>
      </c>
      <c r="Q48" s="60">
        <f>SUM(R48/1.1)</f>
        <v>0</v>
      </c>
      <c r="R48" s="61">
        <f>SUM(L48*O48)</f>
        <v>0</v>
      </c>
      <c r="S48" s="34"/>
    </row>
    <row r="49" spans="1:19" ht="15" customHeight="1" thickBot="1" x14ac:dyDescent="0.2">
      <c r="A49" s="34"/>
      <c r="B49" s="134"/>
      <c r="C49" s="34"/>
      <c r="D49" s="133"/>
      <c r="E49" s="34"/>
      <c r="F49" s="51" t="s">
        <v>67</v>
      </c>
      <c r="G49" s="52"/>
      <c r="H49" s="53" t="s">
        <v>64</v>
      </c>
      <c r="I49" s="54">
        <v>100</v>
      </c>
      <c r="J49" s="53" t="s">
        <v>65</v>
      </c>
      <c r="K49" s="55">
        <f>SUM(L49/1.1)</f>
        <v>9.0909090909090899</v>
      </c>
      <c r="L49" s="56">
        <v>10</v>
      </c>
      <c r="M49" s="57">
        <f>SUM(N49/1.1)</f>
        <v>9.0909090909090912E-2</v>
      </c>
      <c r="N49" s="71">
        <f>SUM(L49/I49)</f>
        <v>0.1</v>
      </c>
      <c r="O49" s="123">
        <v>0</v>
      </c>
      <c r="P49" s="72" t="s">
        <v>68</v>
      </c>
      <c r="Q49" s="60">
        <f>SUM(R49/1.1)</f>
        <v>0</v>
      </c>
      <c r="R49" s="61">
        <f>SUM(L49*O49)</f>
        <v>0</v>
      </c>
      <c r="S49" s="34"/>
    </row>
    <row r="50" spans="1:19" ht="10" customHeight="1" thickBot="1" x14ac:dyDescent="0.2">
      <c r="A50" s="34"/>
      <c r="B50" s="134"/>
      <c r="C50" s="34"/>
      <c r="D50" s="34"/>
      <c r="E50" s="34"/>
      <c r="F50" s="94"/>
      <c r="G50" s="52"/>
      <c r="H50" s="63"/>
      <c r="I50" s="64"/>
      <c r="J50" s="63"/>
      <c r="K50" s="95"/>
      <c r="L50" s="96"/>
      <c r="M50" s="97"/>
      <c r="N50" s="98"/>
      <c r="O50" s="99"/>
      <c r="P50" s="70"/>
      <c r="Q50" s="100"/>
      <c r="R50" s="101"/>
      <c r="S50" s="34"/>
    </row>
    <row r="51" spans="1:19" ht="15" customHeight="1" thickBot="1" x14ac:dyDescent="0.2">
      <c r="A51" s="34"/>
      <c r="B51" s="134"/>
      <c r="C51" s="34"/>
      <c r="D51" s="135" t="s">
        <v>69</v>
      </c>
      <c r="E51" s="34"/>
      <c r="F51" s="51" t="s">
        <v>8</v>
      </c>
      <c r="G51" s="52"/>
      <c r="H51" s="53" t="s">
        <v>47</v>
      </c>
      <c r="I51" s="54">
        <v>0.5</v>
      </c>
      <c r="J51" s="53" t="s">
        <v>37</v>
      </c>
      <c r="K51" s="55">
        <f>SUM(L51/1.1)</f>
        <v>5.9090909090909083</v>
      </c>
      <c r="L51" s="56">
        <v>6.5</v>
      </c>
      <c r="M51" s="57">
        <f>SUM(N51/1.1)</f>
        <v>11.818181818181817</v>
      </c>
      <c r="N51" s="71">
        <f>SUM(L51/I51)</f>
        <v>13</v>
      </c>
      <c r="O51" s="123">
        <v>0</v>
      </c>
      <c r="P51" s="72" t="s">
        <v>54</v>
      </c>
      <c r="Q51" s="60">
        <f>SUM(R51/1.1)</f>
        <v>0</v>
      </c>
      <c r="R51" s="61">
        <f>SUM(L51*O51)</f>
        <v>0</v>
      </c>
      <c r="S51" s="34"/>
    </row>
    <row r="52" spans="1:19" ht="13" customHeight="1" x14ac:dyDescent="0.15">
      <c r="A52" s="34"/>
      <c r="B52" s="134"/>
      <c r="C52" s="34"/>
      <c r="D52" s="136"/>
      <c r="E52" s="34"/>
      <c r="F52" s="94"/>
      <c r="G52" s="52"/>
      <c r="H52" s="63"/>
      <c r="I52" s="64"/>
      <c r="J52" s="63"/>
      <c r="K52" s="95"/>
      <c r="L52" s="96"/>
      <c r="M52" s="97"/>
      <c r="N52" s="98"/>
      <c r="O52" s="99"/>
      <c r="P52" s="70"/>
      <c r="Q52" s="100"/>
      <c r="R52" s="101"/>
      <c r="S52" s="34"/>
    </row>
    <row r="53" spans="1:19" ht="20" customHeight="1" thickBot="1" x14ac:dyDescent="0.2">
      <c r="A53" s="40"/>
      <c r="B53" s="102"/>
      <c r="C53" s="40"/>
      <c r="D53" s="40"/>
      <c r="E53" s="40"/>
      <c r="F53" s="62"/>
      <c r="G53" s="62"/>
      <c r="H53" s="63"/>
      <c r="I53" s="64"/>
      <c r="J53" s="63"/>
      <c r="K53" s="87"/>
      <c r="L53" s="50"/>
      <c r="M53" s="103"/>
      <c r="N53" s="104"/>
      <c r="O53" s="75"/>
      <c r="P53" s="75"/>
      <c r="Q53" s="40"/>
      <c r="R53" s="40"/>
      <c r="S53" s="34"/>
    </row>
    <row r="54" spans="1:19" ht="14" customHeight="1" thickBot="1" x14ac:dyDescent="0.2">
      <c r="A54" s="34"/>
      <c r="B54" s="137" t="s">
        <v>70</v>
      </c>
      <c r="C54" s="137"/>
      <c r="D54" s="137"/>
      <c r="E54" s="34"/>
      <c r="F54" s="51" t="s">
        <v>22</v>
      </c>
      <c r="G54" s="52"/>
      <c r="H54" s="53" t="s">
        <v>38</v>
      </c>
      <c r="I54" s="54">
        <v>0.5</v>
      </c>
      <c r="J54" s="53" t="s">
        <v>41</v>
      </c>
      <c r="K54" s="55">
        <f>SUM(L54/1.1)</f>
        <v>17.27272727272727</v>
      </c>
      <c r="L54" s="56">
        <v>19</v>
      </c>
      <c r="M54" s="57">
        <f>SUM(N54/1.1)</f>
        <v>34.54545454545454</v>
      </c>
      <c r="N54" s="71">
        <f>SUM(L54/I54)</f>
        <v>38</v>
      </c>
      <c r="O54" s="123">
        <v>0</v>
      </c>
      <c r="P54" s="72" t="s">
        <v>52</v>
      </c>
      <c r="Q54" s="60">
        <f>SUM(R54/1.1)</f>
        <v>0</v>
      </c>
      <c r="R54" s="61">
        <f>SUM(L54*O54)</f>
        <v>0</v>
      </c>
      <c r="S54" s="34"/>
    </row>
    <row r="55" spans="1:19" ht="14" customHeight="1" thickBot="1" x14ac:dyDescent="0.2">
      <c r="A55" s="34"/>
      <c r="B55" s="137"/>
      <c r="C55" s="137"/>
      <c r="D55" s="137"/>
      <c r="E55" s="34"/>
      <c r="F55" s="51" t="s">
        <v>23</v>
      </c>
      <c r="G55" s="52"/>
      <c r="H55" s="53" t="s">
        <v>36</v>
      </c>
      <c r="I55" s="54">
        <v>2</v>
      </c>
      <c r="J55" s="53" t="s">
        <v>37</v>
      </c>
      <c r="K55" s="55">
        <f>SUM(L55/1.1)</f>
        <v>20.909090909090907</v>
      </c>
      <c r="L55" s="56">
        <v>23</v>
      </c>
      <c r="M55" s="57">
        <f>SUM(N55/1.1)</f>
        <v>10.454545454545453</v>
      </c>
      <c r="N55" s="71">
        <f>SUM(L55/I55)</f>
        <v>11.5</v>
      </c>
      <c r="O55" s="123">
        <v>0</v>
      </c>
      <c r="P55" s="72" t="s">
        <v>51</v>
      </c>
      <c r="Q55" s="60">
        <f>SUM(R55/1.1)</f>
        <v>0</v>
      </c>
      <c r="R55" s="61">
        <f>SUM(L55*O55)</f>
        <v>0</v>
      </c>
      <c r="S55" s="34"/>
    </row>
    <row r="56" spans="1:19" ht="14" customHeight="1" thickBot="1" x14ac:dyDescent="0.2">
      <c r="A56" s="34"/>
      <c r="B56" s="137"/>
      <c r="C56" s="137"/>
      <c r="D56" s="137"/>
      <c r="E56" s="34"/>
      <c r="F56" s="51" t="s">
        <v>7</v>
      </c>
      <c r="G56" s="52"/>
      <c r="H56" s="53" t="s">
        <v>38</v>
      </c>
      <c r="I56" s="54">
        <v>5</v>
      </c>
      <c r="J56" s="53" t="s">
        <v>71</v>
      </c>
      <c r="K56" s="55">
        <f>SUM(L56/1.1)</f>
        <v>34.54545454545454</v>
      </c>
      <c r="L56" s="56">
        <v>38</v>
      </c>
      <c r="M56" s="57">
        <f>SUM(N56/1.1)</f>
        <v>6.9090909090909083</v>
      </c>
      <c r="N56" s="71">
        <f>SUM(L56/I56)</f>
        <v>7.6</v>
      </c>
      <c r="O56" s="123">
        <v>0</v>
      </c>
      <c r="P56" s="72" t="s">
        <v>52</v>
      </c>
      <c r="Q56" s="60">
        <f>SUM(R56/1.1)</f>
        <v>0</v>
      </c>
      <c r="R56" s="61">
        <f>SUM(L56*O56)</f>
        <v>0</v>
      </c>
      <c r="S56" s="34"/>
    </row>
    <row r="57" spans="1:19" ht="14" customHeight="1" x14ac:dyDescent="0.15">
      <c r="A57" s="34"/>
      <c r="B57" s="102"/>
      <c r="C57" s="34"/>
      <c r="D57" s="34"/>
      <c r="E57" s="34"/>
      <c r="F57" s="105"/>
      <c r="G57" s="105"/>
      <c r="H57" s="87"/>
      <c r="I57" s="106"/>
      <c r="J57" s="87"/>
      <c r="K57" s="87"/>
      <c r="L57" s="107"/>
      <c r="M57" s="108"/>
      <c r="N57" s="109"/>
      <c r="O57" s="91"/>
      <c r="P57" s="91"/>
      <c r="Q57" s="34"/>
      <c r="R57" s="34"/>
      <c r="S57" s="34"/>
    </row>
    <row r="58" spans="1:19" ht="14" customHeight="1" x14ac:dyDescent="0.15">
      <c r="A58" s="34"/>
      <c r="B58" s="110"/>
      <c r="C58" s="111"/>
      <c r="D58" s="111"/>
      <c r="E58" s="111"/>
      <c r="F58" s="112"/>
      <c r="G58" s="112"/>
      <c r="H58" s="113"/>
      <c r="I58" s="114"/>
      <c r="J58" s="113"/>
      <c r="K58" s="113"/>
      <c r="L58" s="115"/>
      <c r="M58" s="143" t="s">
        <v>72</v>
      </c>
      <c r="N58" s="143"/>
      <c r="O58" s="116">
        <f>SUM(O8:O56)</f>
        <v>0</v>
      </c>
      <c r="P58" s="144" t="s">
        <v>80</v>
      </c>
      <c r="Q58" s="144"/>
      <c r="R58" s="117">
        <f>SUM(R8:R56)</f>
        <v>0</v>
      </c>
      <c r="S58" s="34"/>
    </row>
    <row r="59" spans="1:19" ht="14" customHeight="1" x14ac:dyDescent="0.15">
      <c r="A59" s="34"/>
      <c r="B59" s="102"/>
      <c r="C59" s="34"/>
      <c r="D59" s="34"/>
      <c r="E59" s="34"/>
      <c r="F59" s="105"/>
      <c r="G59" s="105"/>
      <c r="H59" s="87"/>
      <c r="I59" s="106"/>
      <c r="J59" s="87"/>
      <c r="K59" s="87"/>
      <c r="L59" s="118"/>
      <c r="M59" s="108"/>
      <c r="N59" s="109"/>
      <c r="O59" s="91"/>
      <c r="P59" s="166"/>
      <c r="Q59" s="166"/>
      <c r="R59" s="34"/>
      <c r="S59" s="34"/>
    </row>
    <row r="60" spans="1:19" ht="14" customHeight="1" x14ac:dyDescent="0.15">
      <c r="A60" s="34"/>
      <c r="B60" s="127" t="s">
        <v>74</v>
      </c>
      <c r="C60" s="127"/>
      <c r="D60" s="127"/>
      <c r="E60" s="119"/>
      <c r="F60" s="132" t="s">
        <v>79</v>
      </c>
      <c r="G60" s="132"/>
      <c r="H60" s="132"/>
      <c r="I60" s="132"/>
      <c r="J60" s="132"/>
      <c r="K60" s="132"/>
      <c r="L60" s="132"/>
      <c r="M60" s="132"/>
      <c r="N60" s="132"/>
      <c r="O60" s="132"/>
      <c r="P60" s="132"/>
      <c r="Q60" s="132"/>
      <c r="R60" s="132"/>
      <c r="S60" s="34"/>
    </row>
    <row r="61" spans="1:19" ht="14" customHeight="1" x14ac:dyDescent="0.15">
      <c r="A61" s="34"/>
      <c r="B61" s="127" t="s">
        <v>73</v>
      </c>
      <c r="C61" s="127"/>
      <c r="D61" s="127"/>
      <c r="E61" s="119"/>
      <c r="F61" s="132"/>
      <c r="G61" s="132"/>
      <c r="H61" s="132"/>
      <c r="I61" s="132"/>
      <c r="J61" s="132"/>
      <c r="K61" s="132"/>
      <c r="L61" s="132"/>
      <c r="M61" s="132"/>
      <c r="N61" s="132"/>
      <c r="O61" s="132"/>
      <c r="P61" s="132"/>
      <c r="Q61" s="132"/>
      <c r="R61" s="132"/>
      <c r="S61" s="34"/>
    </row>
    <row r="62" spans="1:19" ht="14" customHeight="1" x14ac:dyDescent="0.15">
      <c r="A62" s="34"/>
      <c r="B62" s="127" t="s">
        <v>76</v>
      </c>
      <c r="C62" s="127"/>
      <c r="D62" s="127"/>
      <c r="E62" s="119"/>
      <c r="F62" s="132"/>
      <c r="G62" s="132"/>
      <c r="H62" s="132"/>
      <c r="I62" s="132"/>
      <c r="J62" s="132"/>
      <c r="K62" s="132"/>
      <c r="L62" s="132"/>
      <c r="M62" s="132"/>
      <c r="N62" s="132"/>
      <c r="O62" s="132"/>
      <c r="P62" s="132"/>
      <c r="Q62" s="132"/>
      <c r="R62" s="132"/>
      <c r="S62" s="34"/>
    </row>
    <row r="63" spans="1:19" ht="14" customHeight="1" x14ac:dyDescent="0.15">
      <c r="A63" s="34"/>
      <c r="B63" s="127" t="s">
        <v>75</v>
      </c>
      <c r="C63" s="127"/>
      <c r="D63" s="127"/>
      <c r="E63" s="119"/>
      <c r="F63" s="132"/>
      <c r="G63" s="132"/>
      <c r="H63" s="132"/>
      <c r="I63" s="132"/>
      <c r="J63" s="132"/>
      <c r="K63" s="132"/>
      <c r="L63" s="132"/>
      <c r="M63" s="132"/>
      <c r="N63" s="132"/>
      <c r="O63" s="132"/>
      <c r="P63" s="132"/>
      <c r="Q63" s="132"/>
      <c r="R63" s="132"/>
      <c r="S63" s="34"/>
    </row>
    <row r="64" spans="1:19" ht="14" customHeight="1" x14ac:dyDescent="0.15">
      <c r="A64" s="34"/>
      <c r="B64" s="102"/>
      <c r="C64" s="34"/>
      <c r="D64" s="34"/>
      <c r="E64" s="34"/>
      <c r="F64" s="105"/>
      <c r="G64" s="105"/>
      <c r="H64" s="87"/>
      <c r="I64" s="106"/>
      <c r="J64" s="87"/>
      <c r="K64" s="87"/>
      <c r="L64" s="107"/>
      <c r="M64" s="108"/>
      <c r="N64" s="109"/>
      <c r="O64" s="120"/>
      <c r="P64" s="120"/>
      <c r="Q64" s="34"/>
      <c r="R64" s="34"/>
      <c r="S64" s="34"/>
    </row>
    <row r="65" spans="1:19" ht="14" customHeight="1" x14ac:dyDescent="0.15">
      <c r="A65" s="34"/>
      <c r="B65" s="102"/>
      <c r="C65" s="34"/>
      <c r="D65" s="34"/>
      <c r="E65" s="34"/>
      <c r="F65" s="105"/>
      <c r="G65" s="105"/>
      <c r="H65" s="87"/>
      <c r="I65" s="106"/>
      <c r="J65" s="87"/>
      <c r="K65" s="105"/>
      <c r="L65" s="121"/>
      <c r="M65" s="122"/>
      <c r="N65" s="109"/>
      <c r="O65" s="91"/>
      <c r="P65" s="91"/>
      <c r="Q65" s="34"/>
      <c r="R65" s="34"/>
      <c r="S65" s="34"/>
    </row>
    <row r="66" spans="1:19" ht="6" customHeight="1" x14ac:dyDescent="0.15">
      <c r="A66" s="163"/>
      <c r="B66" s="163"/>
      <c r="C66" s="163"/>
      <c r="D66" s="163"/>
      <c r="E66" s="163"/>
      <c r="F66" s="163"/>
      <c r="G66" s="163"/>
      <c r="H66" s="163"/>
      <c r="I66" s="163"/>
      <c r="J66" s="163"/>
      <c r="K66" s="163"/>
      <c r="L66" s="163"/>
      <c r="M66" s="163"/>
      <c r="N66" s="163"/>
      <c r="O66" s="163"/>
      <c r="P66" s="163"/>
      <c r="Q66" s="163"/>
      <c r="R66" s="163"/>
      <c r="S66" s="163"/>
    </row>
    <row r="67" spans="1:19" ht="14" customHeight="1" x14ac:dyDescent="0.15">
      <c r="A67" s="34"/>
      <c r="B67" s="102"/>
      <c r="C67" s="34"/>
      <c r="D67" s="34"/>
      <c r="E67" s="34"/>
      <c r="F67" s="105"/>
      <c r="G67" s="105"/>
      <c r="H67" s="87"/>
      <c r="I67" s="106"/>
      <c r="J67" s="87"/>
      <c r="K67" s="87"/>
      <c r="L67" s="107"/>
      <c r="M67" s="108"/>
      <c r="N67" s="109"/>
      <c r="O67" s="91"/>
      <c r="P67" s="91"/>
      <c r="Q67" s="34"/>
      <c r="R67" s="34"/>
      <c r="S67" s="34"/>
    </row>
    <row r="68" spans="1:19" x14ac:dyDescent="0.15">
      <c r="B68" s="164" t="s">
        <v>81</v>
      </c>
      <c r="C68" s="165"/>
      <c r="D68" s="165"/>
      <c r="E68" s="165"/>
      <c r="F68" s="165"/>
      <c r="G68" s="165"/>
      <c r="H68" s="165"/>
      <c r="I68" s="165"/>
      <c r="J68" s="165"/>
      <c r="K68" s="165"/>
      <c r="L68" s="165"/>
      <c r="M68" s="165"/>
      <c r="N68" s="165"/>
      <c r="O68" s="165"/>
      <c r="P68" s="165"/>
      <c r="Q68" s="165"/>
      <c r="R68" s="165"/>
    </row>
    <row r="69" spans="1:19" x14ac:dyDescent="0.15">
      <c r="B69" s="165"/>
      <c r="C69" s="165"/>
      <c r="D69" s="165"/>
      <c r="E69" s="165"/>
      <c r="F69" s="165"/>
      <c r="G69" s="165"/>
      <c r="H69" s="165"/>
      <c r="I69" s="165"/>
      <c r="J69" s="165"/>
      <c r="K69" s="165"/>
      <c r="L69" s="165"/>
      <c r="M69" s="165"/>
      <c r="N69" s="165"/>
      <c r="O69" s="165"/>
      <c r="P69" s="165"/>
      <c r="Q69" s="165"/>
      <c r="R69" s="165"/>
    </row>
    <row r="70" spans="1:19" x14ac:dyDescent="0.15">
      <c r="B70" s="165"/>
      <c r="C70" s="165"/>
      <c r="D70" s="165"/>
      <c r="E70" s="165"/>
      <c r="F70" s="165"/>
      <c r="G70" s="165"/>
      <c r="H70" s="165"/>
      <c r="I70" s="165"/>
      <c r="J70" s="165"/>
      <c r="K70" s="165"/>
      <c r="L70" s="165"/>
      <c r="M70" s="165"/>
      <c r="N70" s="165"/>
      <c r="O70" s="165"/>
      <c r="P70" s="165"/>
      <c r="Q70" s="165"/>
      <c r="R70" s="165"/>
    </row>
    <row r="71" spans="1:19" x14ac:dyDescent="0.15">
      <c r="B71" s="165"/>
      <c r="C71" s="165"/>
      <c r="D71" s="165"/>
      <c r="E71" s="165"/>
      <c r="F71" s="165"/>
      <c r="G71" s="165"/>
      <c r="H71" s="165"/>
      <c r="I71" s="165"/>
      <c r="J71" s="165"/>
      <c r="K71" s="165"/>
      <c r="L71" s="165"/>
      <c r="M71" s="165"/>
      <c r="N71" s="165"/>
      <c r="O71" s="165"/>
      <c r="P71" s="165"/>
      <c r="Q71" s="165"/>
      <c r="R71" s="165"/>
    </row>
    <row r="72" spans="1:19" x14ac:dyDescent="0.15">
      <c r="B72" s="165"/>
      <c r="C72" s="165"/>
      <c r="D72" s="165"/>
      <c r="E72" s="165"/>
      <c r="F72" s="165"/>
      <c r="G72" s="165"/>
      <c r="H72" s="165"/>
      <c r="I72" s="165"/>
      <c r="J72" s="165"/>
      <c r="K72" s="165"/>
      <c r="L72" s="165"/>
      <c r="M72" s="165"/>
      <c r="N72" s="165"/>
      <c r="O72" s="165"/>
      <c r="P72" s="165"/>
      <c r="Q72" s="165"/>
      <c r="R72" s="165"/>
    </row>
    <row r="73" spans="1:19" x14ac:dyDescent="0.15">
      <c r="B73" s="165"/>
      <c r="C73" s="165"/>
      <c r="D73" s="165"/>
      <c r="E73" s="165"/>
      <c r="F73" s="165"/>
      <c r="G73" s="165"/>
      <c r="H73" s="165"/>
      <c r="I73" s="165"/>
      <c r="J73" s="165"/>
      <c r="K73" s="165"/>
      <c r="L73" s="165"/>
      <c r="M73" s="165"/>
      <c r="N73" s="165"/>
      <c r="O73" s="165"/>
      <c r="P73" s="165"/>
      <c r="Q73" s="165"/>
      <c r="R73" s="165"/>
    </row>
    <row r="74" spans="1:19" x14ac:dyDescent="0.15">
      <c r="B74" s="165"/>
      <c r="C74" s="165"/>
      <c r="D74" s="165"/>
      <c r="E74" s="165"/>
      <c r="F74" s="165"/>
      <c r="G74" s="165"/>
      <c r="H74" s="165"/>
      <c r="I74" s="165"/>
      <c r="J74" s="165"/>
      <c r="K74" s="165"/>
      <c r="L74" s="165"/>
      <c r="M74" s="165"/>
      <c r="N74" s="165"/>
      <c r="O74" s="165"/>
      <c r="P74" s="165"/>
      <c r="Q74" s="165"/>
      <c r="R74" s="165"/>
    </row>
    <row r="75" spans="1:19" x14ac:dyDescent="0.15">
      <c r="B75" s="165"/>
      <c r="C75" s="165"/>
      <c r="D75" s="165"/>
      <c r="E75" s="165"/>
      <c r="F75" s="165"/>
      <c r="G75" s="165"/>
      <c r="H75" s="165"/>
      <c r="I75" s="165"/>
      <c r="J75" s="165"/>
      <c r="K75" s="165"/>
      <c r="L75" s="165"/>
      <c r="M75" s="165"/>
      <c r="N75" s="165"/>
      <c r="O75" s="165"/>
      <c r="P75" s="165"/>
      <c r="Q75" s="165"/>
      <c r="R75" s="165"/>
    </row>
    <row r="76" spans="1:19" x14ac:dyDescent="0.15">
      <c r="B76" s="165"/>
      <c r="C76" s="165"/>
      <c r="D76" s="165"/>
      <c r="E76" s="165"/>
      <c r="F76" s="165"/>
      <c r="G76" s="165"/>
      <c r="H76" s="165"/>
      <c r="I76" s="165"/>
      <c r="J76" s="165"/>
      <c r="K76" s="165"/>
      <c r="L76" s="165"/>
      <c r="M76" s="165"/>
      <c r="N76" s="165"/>
      <c r="O76" s="165"/>
      <c r="P76" s="165"/>
      <c r="Q76" s="165"/>
      <c r="R76" s="165"/>
    </row>
    <row r="77" spans="1:19" x14ac:dyDescent="0.15">
      <c r="B77" s="165"/>
      <c r="C77" s="165"/>
      <c r="D77" s="165"/>
      <c r="E77" s="165"/>
      <c r="F77" s="165"/>
      <c r="G77" s="165"/>
      <c r="H77" s="165"/>
      <c r="I77" s="165"/>
      <c r="J77" s="165"/>
      <c r="K77" s="165"/>
      <c r="L77" s="165"/>
      <c r="M77" s="165"/>
      <c r="N77" s="165"/>
      <c r="O77" s="165"/>
      <c r="P77" s="165"/>
      <c r="Q77" s="165"/>
      <c r="R77" s="165"/>
      <c r="S77" s="13"/>
    </row>
    <row r="78" spans="1:19" x14ac:dyDescent="0.15">
      <c r="B78" s="165"/>
      <c r="C78" s="165"/>
      <c r="D78" s="165"/>
      <c r="E78" s="165"/>
      <c r="F78" s="165"/>
      <c r="G78" s="165"/>
      <c r="H78" s="165"/>
      <c r="I78" s="165"/>
      <c r="J78" s="165"/>
      <c r="K78" s="165"/>
      <c r="L78" s="165"/>
      <c r="M78" s="165"/>
      <c r="N78" s="165"/>
      <c r="O78" s="165"/>
      <c r="P78" s="165"/>
      <c r="Q78" s="165"/>
      <c r="R78" s="165"/>
      <c r="S78" s="13"/>
    </row>
    <row r="79" spans="1:19" x14ac:dyDescent="0.15">
      <c r="B79" s="165"/>
      <c r="C79" s="165"/>
      <c r="D79" s="165"/>
      <c r="E79" s="165"/>
      <c r="F79" s="165"/>
      <c r="G79" s="165"/>
      <c r="H79" s="165"/>
      <c r="I79" s="165"/>
      <c r="J79" s="165"/>
      <c r="K79" s="165"/>
      <c r="L79" s="165"/>
      <c r="M79" s="165"/>
      <c r="N79" s="165"/>
      <c r="O79" s="165"/>
      <c r="P79" s="165"/>
      <c r="Q79" s="165"/>
      <c r="R79" s="165"/>
      <c r="S79" s="13"/>
    </row>
    <row r="80" spans="1:19" x14ac:dyDescent="0.15">
      <c r="B80" s="165"/>
      <c r="C80" s="165"/>
      <c r="D80" s="165"/>
      <c r="E80" s="165"/>
      <c r="F80" s="165"/>
      <c r="G80" s="165"/>
      <c r="H80" s="165"/>
      <c r="I80" s="165"/>
      <c r="J80" s="165"/>
      <c r="K80" s="165"/>
      <c r="L80" s="165"/>
      <c r="M80" s="165"/>
      <c r="N80" s="165"/>
      <c r="O80" s="165"/>
      <c r="P80" s="165"/>
      <c r="Q80" s="165"/>
      <c r="R80" s="165"/>
      <c r="S80" s="13"/>
    </row>
    <row r="81" spans="1:19" x14ac:dyDescent="0.15">
      <c r="B81" s="165"/>
      <c r="C81" s="165"/>
      <c r="D81" s="165"/>
      <c r="E81" s="165"/>
      <c r="F81" s="165"/>
      <c r="G81" s="165"/>
      <c r="H81" s="165"/>
      <c r="I81" s="165"/>
      <c r="J81" s="165"/>
      <c r="K81" s="165"/>
      <c r="L81" s="165"/>
      <c r="M81" s="165"/>
      <c r="N81" s="165"/>
      <c r="O81" s="165"/>
      <c r="P81" s="165"/>
      <c r="Q81" s="165"/>
      <c r="R81" s="165"/>
      <c r="S81" s="13"/>
    </row>
    <row r="82" spans="1:19" x14ac:dyDescent="0.15">
      <c r="B82" s="165"/>
      <c r="C82" s="165"/>
      <c r="D82" s="165"/>
      <c r="E82" s="165"/>
      <c r="F82" s="165"/>
      <c r="G82" s="165"/>
      <c r="H82" s="165"/>
      <c r="I82" s="165"/>
      <c r="J82" s="165"/>
      <c r="K82" s="165"/>
      <c r="L82" s="165"/>
      <c r="M82" s="165"/>
      <c r="N82" s="165"/>
      <c r="O82" s="165"/>
      <c r="P82" s="165"/>
      <c r="Q82" s="165"/>
      <c r="R82" s="165"/>
      <c r="S82" s="13"/>
    </row>
    <row r="83" spans="1:19" ht="26" customHeight="1" x14ac:dyDescent="0.15">
      <c r="B83" s="165"/>
      <c r="C83" s="165"/>
      <c r="D83" s="165"/>
      <c r="E83" s="165"/>
      <c r="F83" s="165"/>
      <c r="G83" s="165"/>
      <c r="H83" s="165"/>
      <c r="I83" s="165"/>
      <c r="J83" s="165"/>
      <c r="K83" s="165"/>
      <c r="L83" s="165"/>
      <c r="M83" s="165"/>
      <c r="N83" s="165"/>
      <c r="O83" s="165"/>
      <c r="P83" s="165"/>
      <c r="Q83" s="165"/>
      <c r="R83" s="165"/>
      <c r="S83" s="13"/>
    </row>
    <row r="84" spans="1:19" x14ac:dyDescent="0.15">
      <c r="D84" s="13"/>
      <c r="E84" s="13"/>
      <c r="F84" s="17"/>
      <c r="G84" s="7"/>
      <c r="H84" s="5"/>
      <c r="I84" s="8"/>
      <c r="J84" s="5"/>
      <c r="K84" s="5"/>
      <c r="L84" s="9"/>
      <c r="M84" s="10"/>
      <c r="N84" s="11"/>
      <c r="O84" s="14"/>
      <c r="P84" s="14"/>
      <c r="Q84" s="13"/>
      <c r="R84" s="13"/>
      <c r="S84" s="13"/>
    </row>
    <row r="85" spans="1:19" ht="5" customHeight="1" x14ac:dyDescent="0.15">
      <c r="A85" s="163"/>
      <c r="B85" s="163"/>
      <c r="C85" s="163"/>
      <c r="D85" s="163"/>
      <c r="E85" s="163"/>
      <c r="F85" s="163"/>
      <c r="G85" s="163"/>
      <c r="H85" s="163"/>
      <c r="I85" s="163"/>
      <c r="J85" s="163"/>
      <c r="K85" s="163"/>
      <c r="L85" s="163"/>
      <c r="M85" s="163"/>
      <c r="N85" s="163"/>
      <c r="O85" s="163"/>
      <c r="P85" s="163"/>
      <c r="Q85" s="163"/>
      <c r="R85" s="163"/>
      <c r="S85" s="163"/>
    </row>
    <row r="86" spans="1:19" x14ac:dyDescent="0.15">
      <c r="D86" s="13"/>
      <c r="E86" s="13"/>
      <c r="F86" s="19"/>
      <c r="G86" s="19"/>
      <c r="H86" s="20"/>
      <c r="I86" s="21"/>
      <c r="J86" s="5"/>
      <c r="K86" s="7"/>
      <c r="L86" s="17"/>
      <c r="M86" s="18"/>
      <c r="N86" s="11"/>
      <c r="O86" s="12"/>
      <c r="P86" s="12"/>
      <c r="Q86" s="13"/>
      <c r="R86" s="13"/>
      <c r="S86" s="13"/>
    </row>
    <row r="87" spans="1:19" x14ac:dyDescent="0.15">
      <c r="D87" s="13"/>
      <c r="E87" s="13"/>
      <c r="F87" s="7"/>
      <c r="G87" s="7"/>
      <c r="H87" s="5"/>
      <c r="I87" s="8"/>
      <c r="J87" s="5"/>
      <c r="K87" s="7"/>
      <c r="L87" s="17"/>
      <c r="M87" s="18"/>
      <c r="N87" s="11"/>
      <c r="O87" s="12"/>
      <c r="P87" s="12"/>
      <c r="Q87" s="13"/>
      <c r="R87" s="13"/>
      <c r="S87" s="13"/>
    </row>
    <row r="88" spans="1:19" x14ac:dyDescent="0.15">
      <c r="D88" s="13"/>
      <c r="E88" s="13"/>
      <c r="F88" s="17"/>
      <c r="G88" s="7"/>
      <c r="H88" s="5"/>
      <c r="I88" s="8"/>
      <c r="J88" s="5"/>
      <c r="K88" s="5"/>
      <c r="L88" s="9"/>
      <c r="M88" s="10"/>
      <c r="N88" s="11"/>
      <c r="O88" s="12"/>
      <c r="P88" s="12"/>
      <c r="Q88" s="13"/>
      <c r="R88" s="13"/>
      <c r="S88" s="13"/>
    </row>
    <row r="89" spans="1:19" x14ac:dyDescent="0.15">
      <c r="D89" s="13"/>
      <c r="E89" s="13"/>
      <c r="F89" s="17"/>
      <c r="G89" s="7"/>
      <c r="H89" s="5"/>
      <c r="I89" s="8"/>
      <c r="J89" s="5"/>
      <c r="K89" s="5"/>
      <c r="L89" s="9"/>
      <c r="M89" s="10"/>
      <c r="N89" s="11"/>
      <c r="O89" s="12"/>
      <c r="P89" s="12"/>
      <c r="Q89" s="13"/>
      <c r="R89" s="13"/>
      <c r="S89" s="13"/>
    </row>
    <row r="90" spans="1:19" x14ac:dyDescent="0.15">
      <c r="D90" s="13"/>
      <c r="E90" s="13"/>
      <c r="F90" s="17"/>
      <c r="G90" s="7"/>
      <c r="H90" s="5"/>
      <c r="I90" s="8"/>
      <c r="J90" s="5"/>
      <c r="K90" s="5"/>
      <c r="L90" s="9"/>
      <c r="M90" s="10"/>
      <c r="N90" s="11"/>
      <c r="O90" s="12"/>
      <c r="P90" s="12"/>
      <c r="Q90" s="13"/>
      <c r="R90" s="13"/>
      <c r="S90" s="13"/>
    </row>
    <row r="91" spans="1:19" x14ac:dyDescent="0.15">
      <c r="D91" s="13"/>
      <c r="E91" s="13"/>
      <c r="F91" s="7"/>
      <c r="G91" s="7"/>
      <c r="H91" s="5"/>
      <c r="I91" s="8"/>
      <c r="J91" s="5"/>
      <c r="K91" s="5"/>
      <c r="L91" s="9"/>
      <c r="M91" s="10"/>
      <c r="N91" s="11"/>
      <c r="O91" s="12"/>
      <c r="P91" s="12"/>
      <c r="Q91" s="13"/>
      <c r="R91" s="13"/>
      <c r="S91" s="13"/>
    </row>
    <row r="92" spans="1:19" x14ac:dyDescent="0.15">
      <c r="D92" s="13"/>
      <c r="E92" s="13"/>
      <c r="F92" s="22"/>
      <c r="G92" s="22"/>
      <c r="H92" s="23"/>
      <c r="I92" s="24"/>
      <c r="J92" s="5"/>
      <c r="K92" s="5"/>
      <c r="L92" s="9"/>
      <c r="M92" s="10"/>
      <c r="N92" s="11"/>
      <c r="O92" s="12"/>
      <c r="P92" s="12"/>
      <c r="Q92" s="13"/>
      <c r="R92" s="13"/>
      <c r="S92" s="13"/>
    </row>
    <row r="93" spans="1:19" x14ac:dyDescent="0.15">
      <c r="D93" s="13"/>
      <c r="E93" s="13"/>
      <c r="F93" s="7"/>
      <c r="G93" s="7"/>
      <c r="H93" s="5"/>
      <c r="I93" s="8"/>
      <c r="J93" s="5"/>
      <c r="K93" s="5"/>
      <c r="L93" s="9"/>
      <c r="M93" s="10"/>
      <c r="N93" s="11"/>
      <c r="O93" s="12"/>
      <c r="P93" s="12"/>
      <c r="Q93" s="13"/>
      <c r="R93" s="13"/>
      <c r="S93" s="13"/>
    </row>
    <row r="94" spans="1:19" x14ac:dyDescent="0.15">
      <c r="D94" s="13"/>
      <c r="E94" s="13"/>
      <c r="F94" s="7"/>
      <c r="G94" s="7"/>
      <c r="H94" s="5"/>
      <c r="I94" s="8"/>
      <c r="J94" s="5"/>
      <c r="K94" s="5"/>
      <c r="L94" s="9"/>
      <c r="M94" s="10"/>
      <c r="N94" s="11"/>
      <c r="O94" s="14"/>
      <c r="P94" s="14"/>
      <c r="Q94" s="13"/>
      <c r="R94" s="13"/>
      <c r="S94" s="13"/>
    </row>
    <row r="95" spans="1:19" x14ac:dyDescent="0.15">
      <c r="D95" s="13"/>
      <c r="E95" s="13"/>
      <c r="F95" s="7"/>
      <c r="G95" s="7"/>
      <c r="H95" s="5"/>
      <c r="I95" s="8"/>
      <c r="J95" s="5"/>
      <c r="K95" s="5"/>
      <c r="L95" s="9"/>
      <c r="M95" s="10"/>
      <c r="N95" s="11"/>
      <c r="O95" s="14"/>
      <c r="P95" s="14"/>
      <c r="Q95" s="13"/>
      <c r="R95" s="13"/>
      <c r="S95" s="13"/>
    </row>
    <row r="96" spans="1:19" x14ac:dyDescent="0.15">
      <c r="D96" s="13"/>
      <c r="E96" s="13"/>
      <c r="F96" s="7"/>
      <c r="G96" s="7"/>
      <c r="H96" s="5"/>
      <c r="I96" s="8"/>
      <c r="J96" s="5"/>
      <c r="K96" s="5"/>
      <c r="L96" s="9"/>
      <c r="M96" s="10"/>
      <c r="N96" s="11"/>
      <c r="O96" s="14"/>
      <c r="P96" s="14"/>
      <c r="Q96" s="13"/>
      <c r="R96" s="13"/>
      <c r="S96" s="13"/>
    </row>
    <row r="97" spans="4:19" x14ac:dyDescent="0.15">
      <c r="D97" s="13"/>
      <c r="E97" s="13"/>
      <c r="F97" s="7"/>
      <c r="G97" s="7"/>
      <c r="H97" s="5"/>
      <c r="I97" s="8"/>
      <c r="J97" s="5"/>
      <c r="K97" s="5"/>
      <c r="L97" s="9"/>
      <c r="M97" s="10"/>
      <c r="N97" s="11"/>
      <c r="O97" s="14"/>
      <c r="P97" s="14"/>
      <c r="Q97" s="13"/>
      <c r="R97" s="13"/>
      <c r="S97" s="13"/>
    </row>
    <row r="98" spans="4:19" x14ac:dyDescent="0.15">
      <c r="D98" s="13"/>
      <c r="E98" s="13"/>
      <c r="F98" s="13"/>
      <c r="G98" s="13"/>
      <c r="H98" s="5"/>
      <c r="I98" s="8"/>
      <c r="J98" s="5"/>
      <c r="K98" s="13"/>
      <c r="L98" s="25"/>
      <c r="M98" s="26"/>
      <c r="N98" s="26"/>
      <c r="O98" s="13"/>
      <c r="P98" s="13"/>
      <c r="Q98" s="13"/>
      <c r="R98" s="13"/>
      <c r="S98" s="13"/>
    </row>
    <row r="99" spans="4:19" x14ac:dyDescent="0.15">
      <c r="D99" s="13"/>
      <c r="E99" s="13"/>
      <c r="F99" s="13"/>
      <c r="G99" s="13"/>
      <c r="H99" s="5"/>
      <c r="I99" s="8"/>
      <c r="J99" s="5"/>
      <c r="K99" s="13"/>
      <c r="L99" s="25"/>
      <c r="M99" s="26"/>
      <c r="N99" s="26"/>
      <c r="O99" s="13"/>
      <c r="P99" s="13"/>
      <c r="Q99" s="13"/>
      <c r="R99" s="13"/>
      <c r="S99" s="13"/>
    </row>
    <row r="100" spans="4:19" x14ac:dyDescent="0.15">
      <c r="D100" s="13"/>
      <c r="E100" s="13"/>
      <c r="F100" s="7"/>
      <c r="G100" s="7"/>
      <c r="H100" s="5"/>
      <c r="I100" s="8"/>
      <c r="J100" s="5"/>
      <c r="K100" s="5"/>
      <c r="L100" s="9"/>
      <c r="M100" s="10"/>
      <c r="N100" s="11"/>
      <c r="O100" s="14"/>
      <c r="P100" s="14"/>
      <c r="Q100" s="13"/>
      <c r="R100" s="13"/>
      <c r="S100" s="13"/>
    </row>
    <row r="101" spans="4:19" x14ac:dyDescent="0.15">
      <c r="D101" s="13"/>
      <c r="E101" s="13"/>
      <c r="F101" s="13"/>
      <c r="G101" s="13"/>
      <c r="H101" s="5"/>
      <c r="I101" s="8"/>
      <c r="J101" s="5"/>
      <c r="K101" s="13"/>
      <c r="L101" s="25"/>
      <c r="M101" s="26"/>
      <c r="N101" s="26"/>
      <c r="O101" s="13"/>
      <c r="P101" s="13"/>
      <c r="Q101" s="13"/>
      <c r="R101" s="13"/>
      <c r="S101" s="13"/>
    </row>
    <row r="102" spans="4:19" x14ac:dyDescent="0.15">
      <c r="D102" s="13"/>
      <c r="E102" s="13"/>
      <c r="F102" s="13"/>
      <c r="G102" s="13"/>
      <c r="H102" s="5"/>
      <c r="I102" s="8"/>
      <c r="J102" s="5"/>
      <c r="K102" s="13"/>
      <c r="L102" s="25"/>
      <c r="M102" s="26"/>
      <c r="N102" s="26"/>
      <c r="O102" s="13"/>
      <c r="P102" s="13"/>
      <c r="Q102" s="13"/>
      <c r="R102" s="13"/>
      <c r="S102" s="13"/>
    </row>
    <row r="103" spans="4:19" x14ac:dyDescent="0.15">
      <c r="D103" s="13"/>
      <c r="E103" s="13"/>
      <c r="F103" s="17"/>
      <c r="G103" s="17"/>
      <c r="H103" s="5"/>
      <c r="I103" s="8"/>
      <c r="J103" s="5"/>
      <c r="K103" s="15"/>
      <c r="L103" s="27"/>
      <c r="M103" s="28"/>
      <c r="N103" s="29"/>
      <c r="O103" s="16"/>
      <c r="P103" s="30"/>
      <c r="Q103" s="31"/>
      <c r="R103" s="32"/>
      <c r="S103" s="13"/>
    </row>
    <row r="104" spans="4:19" x14ac:dyDescent="0.15">
      <c r="D104" s="13"/>
      <c r="E104" s="13"/>
      <c r="F104" s="13"/>
      <c r="G104" s="13"/>
      <c r="H104" s="5"/>
      <c r="I104" s="8"/>
      <c r="J104" s="5"/>
      <c r="K104" s="13"/>
      <c r="L104" s="25"/>
      <c r="M104" s="26"/>
      <c r="N104" s="26"/>
      <c r="O104" s="13"/>
      <c r="P104" s="13"/>
      <c r="Q104" s="13"/>
      <c r="R104" s="13"/>
      <c r="S104" s="13"/>
    </row>
  </sheetData>
  <sheetProtection algorithmName="SHA-512" hashValue="eFz+R9JrNx98DHBsnXOmTxZXMvgJ4rXrCWj+tq/O5lbvBE3iCqxrT0fLd1B9MUqMRvM9hdgMvZeTRDLpz1UaqA==" saltValue="91vIJ80wkiQ09k6ykf4weg==" spinCount="100000" sheet="1" objects="1" scenarios="1" selectLockedCells="1"/>
  <mergeCells count="43">
    <mergeCell ref="A66:S66"/>
    <mergeCell ref="A85:S85"/>
    <mergeCell ref="B68:R83"/>
    <mergeCell ref="B63:D63"/>
    <mergeCell ref="F63:R63"/>
    <mergeCell ref="B2:D3"/>
    <mergeCell ref="O2:R3"/>
    <mergeCell ref="F3:N3"/>
    <mergeCell ref="F2:N2"/>
    <mergeCell ref="M58:N58"/>
    <mergeCell ref="B19:B23"/>
    <mergeCell ref="D25:D27"/>
    <mergeCell ref="O5:R5"/>
    <mergeCell ref="O6:P6"/>
    <mergeCell ref="H5:J6"/>
    <mergeCell ref="F5:F6"/>
    <mergeCell ref="B5:D6"/>
    <mergeCell ref="D14:D17"/>
    <mergeCell ref="B8:B17"/>
    <mergeCell ref="D8:D9"/>
    <mergeCell ref="F60:R60"/>
    <mergeCell ref="F61:R61"/>
    <mergeCell ref="D47:D49"/>
    <mergeCell ref="D51:D52"/>
    <mergeCell ref="B47:B52"/>
    <mergeCell ref="B54:D56"/>
    <mergeCell ref="P58:Q59"/>
    <mergeCell ref="D11:D12"/>
    <mergeCell ref="K5:L5"/>
    <mergeCell ref="M5:N5"/>
    <mergeCell ref="D21:D23"/>
    <mergeCell ref="B62:D62"/>
    <mergeCell ref="F40:F41"/>
    <mergeCell ref="H40:H41"/>
    <mergeCell ref="F42:F43"/>
    <mergeCell ref="H42:H43"/>
    <mergeCell ref="F44:F45"/>
    <mergeCell ref="H44:H45"/>
    <mergeCell ref="F62:R62"/>
    <mergeCell ref="D29:D45"/>
    <mergeCell ref="B25:B45"/>
    <mergeCell ref="B60:D60"/>
    <mergeCell ref="B61:D61"/>
  </mergeCells>
  <pageMargins left="0.25" right="0.25" top="0.75" bottom="0.75" header="0.3" footer="0.3"/>
  <pageSetup paperSize="9" scale="58"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dc:creator>
  <cp:keywords/>
  <dc:description/>
  <cp:lastModifiedBy>EC</cp:lastModifiedBy>
  <dcterms:created xsi:type="dcterms:W3CDTF">2023-02-15T13:37:22Z</dcterms:created>
  <dcterms:modified xsi:type="dcterms:W3CDTF">2023-02-22T14:53:07Z</dcterms:modified>
  <cp:category/>
</cp:coreProperties>
</file>